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V:\Asociación de Criadores\Página web\Web Bueno\DESARROLLO\SITE\IMAGES\PDF\"/>
    </mc:Choice>
  </mc:AlternateContent>
  <bookViews>
    <workbookView xWindow="0" yWindow="0" windowWidth="19440" windowHeight="11730" firstSheet="6" activeTab="8"/>
  </bookViews>
  <sheets>
    <sheet name="Preinscripción" sheetId="86" r:id="rId1"/>
    <sheet name="Seguimiento Catálogo" sheetId="87" r:id="rId2"/>
    <sheet name="Por Nº de Lote" sheetId="89" r:id="rId3"/>
    <sheet name="Llegadas" sheetId="79" r:id="rId4"/>
    <sheet name="Subastadores+Reservas" sheetId="70" r:id="rId5"/>
    <sheet name="Para Videocenter" sheetId="71" r:id="rId6"/>
    <sheet name="Bajadas" sheetId="57" r:id="rId7"/>
    <sheet name="Results Ring" sheetId="90" r:id="rId8"/>
    <sheet name="Results para Web" sheetId="97" r:id="rId9"/>
    <sheet name="Results Por Presentador" sheetId="92" r:id="rId10"/>
    <sheet name="Por Comprador" sheetId="94" r:id="rId11"/>
    <sheet name="Por Vendedor" sheetId="95" r:id="rId12"/>
    <sheet name="Results Vivos+Facturación" sheetId="93" r:id="rId13"/>
    <sheet name="Autorizados" sheetId="49" r:id="rId14"/>
    <sheet name="Inscritos Bonos" sheetId="85" r:id="rId15"/>
    <sheet name="Matrículas + Nombres" sheetId="33" r:id="rId16"/>
    <sheet name="Para Web Insc1Carr" sheetId="96" r:id="rId17"/>
    <sheet name="Finales para Web" sheetId="67" r:id="rId18"/>
    <sheet name="Histórico" sheetId="31" r:id="rId19"/>
  </sheets>
  <definedNames>
    <definedName name="_xlnm.Print_Area" localSheetId="6">Bajadas!$A$1:$I$65</definedName>
    <definedName name="_xlnm.Print_Area" localSheetId="17">'Finales para Web'!$A$34:$K$62</definedName>
    <definedName name="_xlnm.Print_Area" localSheetId="18">Histórico!$A$1:$H$9</definedName>
    <definedName name="_xlnm.Print_Area" localSheetId="14">'Inscritos Bonos'!$A$1:$H$24</definedName>
    <definedName name="_xlnm.Print_Area" localSheetId="3">Llegadas!$A$1:$H$33</definedName>
    <definedName name="_xlnm.Print_Area" localSheetId="15">'Matrículas + Nombres'!$A$1:$I$46</definedName>
    <definedName name="_xlnm.Print_Area" localSheetId="5">'Para Videocenter'!#REF!</definedName>
    <definedName name="_xlnm.Print_Area" localSheetId="16">'Para Web Insc1Carr'!$A$1:$H$38</definedName>
    <definedName name="_xlnm.Print_Area" localSheetId="10">'Por Comprador'!$A$1:$K$50</definedName>
    <definedName name="_xlnm.Print_Area" localSheetId="2">'Por Nº de Lote'!$A$1:$I$52</definedName>
    <definedName name="_xlnm.Print_Area" localSheetId="11">'Por Vendedor'!$A$1:$K$52</definedName>
    <definedName name="_xlnm.Print_Area" localSheetId="0">Preinscripción!$A$1:$I$101</definedName>
    <definedName name="_xlnm.Print_Area" localSheetId="8">'Results para Web'!$A$1:$K$55</definedName>
    <definedName name="_xlnm.Print_Area" localSheetId="9">'Results Por Presentador'!$A$1:$K$54</definedName>
    <definedName name="_xlnm.Print_Area" localSheetId="7">'Results Ring'!$A$1:$K$55</definedName>
    <definedName name="_xlnm.Print_Area" localSheetId="12">'Results Vivos+Facturación'!$A$1:$K$55</definedName>
    <definedName name="_xlnm.Print_Area" localSheetId="1">'Seguimiento Catálogo'!$A$1:$I$63</definedName>
    <definedName name="_xlnm.Print_Area" localSheetId="4">'Subastadores+Reservas'!#REF!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97" l="1"/>
  <c r="F56" i="97"/>
  <c r="K54" i="97"/>
  <c r="I54" i="97"/>
  <c r="H54" i="97"/>
  <c r="I56" i="97" s="1"/>
  <c r="I57" i="97" l="1"/>
  <c r="J40" i="33" l="1"/>
  <c r="J39" i="33"/>
  <c r="P7" i="93" l="1"/>
  <c r="N45" i="93" l="1"/>
  <c r="P45" i="93"/>
  <c r="R45" i="93"/>
  <c r="N53" i="93" l="1"/>
  <c r="P18" i="93"/>
  <c r="N18" i="93"/>
  <c r="R15" i="93"/>
  <c r="N15" i="93"/>
  <c r="R7" i="93"/>
  <c r="N7" i="93"/>
  <c r="N6" i="93" l="1"/>
  <c r="N51" i="93"/>
  <c r="N48" i="93"/>
  <c r="N39" i="93"/>
  <c r="R8" i="93"/>
  <c r="P8" i="93"/>
  <c r="N8" i="93"/>
  <c r="R46" i="93" l="1"/>
  <c r="N46" i="93"/>
  <c r="R14" i="93"/>
  <c r="N14" i="93"/>
  <c r="N11" i="95" l="1"/>
  <c r="R11" i="95" s="1"/>
  <c r="P36" i="95"/>
  <c r="N36" i="95"/>
  <c r="N22" i="95"/>
  <c r="R22" i="95" s="1"/>
  <c r="N21" i="95"/>
  <c r="R21" i="95" s="1"/>
  <c r="N20" i="95"/>
  <c r="R20" i="95" s="1"/>
  <c r="P10" i="95"/>
  <c r="N10" i="95"/>
  <c r="R10" i="95" s="1"/>
  <c r="N42" i="95"/>
  <c r="R42" i="95" s="1"/>
  <c r="P35" i="95"/>
  <c r="N35" i="95"/>
  <c r="N39" i="95"/>
  <c r="R39" i="95" s="1"/>
  <c r="P33" i="95"/>
  <c r="N33" i="95"/>
  <c r="R33" i="95" s="1"/>
  <c r="N52" i="95"/>
  <c r="R52" i="95" s="1"/>
  <c r="N19" i="95"/>
  <c r="R19" i="95" s="1"/>
  <c r="P50" i="95"/>
  <c r="N50" i="95"/>
  <c r="N49" i="95"/>
  <c r="R49" i="95" s="1"/>
  <c r="N32" i="95"/>
  <c r="R32" i="95" s="1"/>
  <c r="P31" i="95"/>
  <c r="N31" i="95"/>
  <c r="R31" i="95" s="1"/>
  <c r="P44" i="95"/>
  <c r="N44" i="95"/>
  <c r="N18" i="95"/>
  <c r="R18" i="95" s="1"/>
  <c r="P30" i="95"/>
  <c r="N30" i="95"/>
  <c r="N46" i="95"/>
  <c r="R46" i="95" s="1"/>
  <c r="P29" i="95"/>
  <c r="N29" i="95"/>
  <c r="R29" i="95" s="1"/>
  <c r="P48" i="95"/>
  <c r="N48" i="95"/>
  <c r="R48" i="95" s="1"/>
  <c r="P28" i="95"/>
  <c r="N28" i="95"/>
  <c r="R28" i="95" s="1"/>
  <c r="P27" i="95"/>
  <c r="N27" i="95"/>
  <c r="R27" i="95" s="1"/>
  <c r="P26" i="95"/>
  <c r="N26" i="95"/>
  <c r="R26" i="95" s="1"/>
  <c r="N17" i="95"/>
  <c r="R17" i="95" s="1"/>
  <c r="N13" i="95"/>
  <c r="R13" i="95" s="1"/>
  <c r="N3" i="95"/>
  <c r="R3" i="95" s="1"/>
  <c r="N16" i="95"/>
  <c r="R16" i="95" s="1"/>
  <c r="N25" i="95"/>
  <c r="R25" i="95" s="1"/>
  <c r="P12" i="95"/>
  <c r="N12" i="95"/>
  <c r="R12" i="95" s="1"/>
  <c r="P9" i="95"/>
  <c r="N9" i="95"/>
  <c r="P37" i="95"/>
  <c r="N37" i="95"/>
  <c r="N51" i="95"/>
  <c r="R51" i="95" s="1"/>
  <c r="N8" i="95"/>
  <c r="R8" i="95" s="1"/>
  <c r="N41" i="95"/>
  <c r="R41" i="95" s="1"/>
  <c r="N24" i="95"/>
  <c r="R24" i="95" s="1"/>
  <c r="N14" i="95"/>
  <c r="R14" i="95" s="1"/>
  <c r="P5" i="95"/>
  <c r="N5" i="95"/>
  <c r="N2" i="95"/>
  <c r="R2" i="95" s="1"/>
  <c r="P15" i="95"/>
  <c r="N15" i="95"/>
  <c r="N6" i="95"/>
  <c r="R6" i="95" s="1"/>
  <c r="P45" i="95"/>
  <c r="N45" i="95"/>
  <c r="P4" i="95"/>
  <c r="N4" i="95"/>
  <c r="N43" i="95"/>
  <c r="R43" i="95" s="1"/>
  <c r="R37" i="95" l="1"/>
  <c r="R15" i="95"/>
  <c r="R30" i="95"/>
  <c r="R35" i="95"/>
  <c r="R36" i="95"/>
  <c r="R4" i="95"/>
  <c r="R5" i="95"/>
  <c r="R50" i="95"/>
  <c r="R45" i="95"/>
  <c r="R9" i="95"/>
  <c r="R44" i="95"/>
  <c r="P6" i="93" l="1"/>
  <c r="P38" i="93" l="1"/>
  <c r="N38" i="93"/>
  <c r="R41" i="93"/>
  <c r="P41" i="93"/>
  <c r="N41" i="93"/>
  <c r="R17" i="93" l="1"/>
  <c r="P17" i="93"/>
  <c r="N17" i="93"/>
  <c r="R30" i="93"/>
  <c r="P30" i="93"/>
  <c r="N30" i="93"/>
  <c r="R32" i="93"/>
  <c r="P32" i="93"/>
  <c r="N32" i="93"/>
  <c r="R35" i="93" l="1"/>
  <c r="P35" i="93"/>
  <c r="N35" i="93"/>
  <c r="N49" i="94" l="1"/>
  <c r="R49" i="94" s="1"/>
  <c r="P18" i="94"/>
  <c r="N18" i="94"/>
  <c r="N48" i="94"/>
  <c r="R48" i="94" s="1"/>
  <c r="N46" i="94"/>
  <c r="R46" i="94" s="1"/>
  <c r="N45" i="94"/>
  <c r="R45" i="94" s="1"/>
  <c r="P20" i="94"/>
  <c r="N20" i="94"/>
  <c r="R20" i="94" s="1"/>
  <c r="N44" i="94"/>
  <c r="R44" i="94" s="1"/>
  <c r="P5" i="94"/>
  <c r="N5" i="94"/>
  <c r="N41" i="94"/>
  <c r="R41" i="94" s="1"/>
  <c r="P14" i="94"/>
  <c r="N14" i="94"/>
  <c r="N40" i="94"/>
  <c r="R40" i="94" s="1"/>
  <c r="N39" i="94"/>
  <c r="R39" i="94" s="1"/>
  <c r="P16" i="94"/>
  <c r="N16" i="94"/>
  <c r="N38" i="94"/>
  <c r="R38" i="94" s="1"/>
  <c r="N37" i="94"/>
  <c r="R37" i="94" s="1"/>
  <c r="P1" i="94"/>
  <c r="N1" i="94"/>
  <c r="P10" i="94"/>
  <c r="N10" i="94"/>
  <c r="R10" i="94" s="1"/>
  <c r="N36" i="94"/>
  <c r="R36" i="94" s="1"/>
  <c r="P7" i="94"/>
  <c r="N7" i="94"/>
  <c r="N35" i="94"/>
  <c r="R35" i="94" s="1"/>
  <c r="P6" i="94"/>
  <c r="N6" i="94"/>
  <c r="R6" i="94" s="1"/>
  <c r="P4" i="94"/>
  <c r="N4" i="94"/>
  <c r="R4" i="94" s="1"/>
  <c r="P8" i="94"/>
  <c r="N8" i="94"/>
  <c r="N34" i="94"/>
  <c r="R34" i="94" s="1"/>
  <c r="N15" i="94"/>
  <c r="R15" i="94" s="1"/>
  <c r="N33" i="94"/>
  <c r="R33" i="94" s="1"/>
  <c r="N32" i="94"/>
  <c r="R32" i="94" s="1"/>
  <c r="N31" i="94"/>
  <c r="R31" i="94" s="1"/>
  <c r="P19" i="94"/>
  <c r="N19" i="94"/>
  <c r="P3" i="94"/>
  <c r="N3" i="94"/>
  <c r="R3" i="94" s="1"/>
  <c r="P11" i="94"/>
  <c r="N11" i="94"/>
  <c r="N29" i="94"/>
  <c r="R29" i="94" s="1"/>
  <c r="N28" i="94"/>
  <c r="R28" i="94" s="1"/>
  <c r="N27" i="94"/>
  <c r="R27" i="94" s="1"/>
  <c r="N26" i="94"/>
  <c r="R26" i="94" s="1"/>
  <c r="N24" i="94"/>
  <c r="R24" i="94" s="1"/>
  <c r="P13" i="94"/>
  <c r="N13" i="94"/>
  <c r="N9" i="94"/>
  <c r="R9" i="94" s="1"/>
  <c r="P2" i="94"/>
  <c r="N2" i="94"/>
  <c r="R2" i="94" s="1"/>
  <c r="N23" i="94"/>
  <c r="R23" i="94" s="1"/>
  <c r="P17" i="94"/>
  <c r="N17" i="94"/>
  <c r="P12" i="94"/>
  <c r="N12" i="94"/>
  <c r="N21" i="94"/>
  <c r="R17" i="94" l="1"/>
  <c r="R8" i="94"/>
  <c r="R16" i="94"/>
  <c r="R19" i="94"/>
  <c r="R5" i="94"/>
  <c r="R12" i="94"/>
  <c r="R1" i="94"/>
  <c r="R14" i="94"/>
  <c r="R13" i="94"/>
  <c r="R11" i="94"/>
  <c r="R7" i="94"/>
  <c r="R18" i="94"/>
  <c r="R21" i="94"/>
  <c r="R27" i="93" l="1"/>
  <c r="P27" i="93"/>
  <c r="N27" i="93"/>
  <c r="N24" i="93" l="1"/>
  <c r="R52" i="93"/>
  <c r="P52" i="93"/>
  <c r="N52" i="93"/>
  <c r="N9" i="93"/>
  <c r="R34" i="93" l="1"/>
  <c r="P34" i="93"/>
  <c r="N34" i="93"/>
  <c r="R47" i="93" l="1"/>
  <c r="P47" i="93"/>
  <c r="N47" i="93"/>
  <c r="R20" i="93"/>
  <c r="P20" i="93"/>
  <c r="N20" i="93"/>
  <c r="R26" i="93" l="1"/>
  <c r="P26" i="93"/>
  <c r="N26" i="93"/>
  <c r="P54" i="93"/>
  <c r="R53" i="93"/>
  <c r="R51" i="93"/>
  <c r="R48" i="93"/>
  <c r="R39" i="93"/>
  <c r="N49" i="93"/>
  <c r="R49" i="93" s="1"/>
  <c r="N42" i="93"/>
  <c r="R42" i="93" s="1"/>
  <c r="N40" i="93"/>
  <c r="R40" i="93" s="1"/>
  <c r="N37" i="93"/>
  <c r="R37" i="93" s="1"/>
  <c r="N36" i="93"/>
  <c r="R36" i="93" s="1"/>
  <c r="N33" i="93"/>
  <c r="R33" i="93" s="1"/>
  <c r="N31" i="93"/>
  <c r="R31" i="93" s="1"/>
  <c r="N25" i="93"/>
  <c r="R25" i="93" s="1"/>
  <c r="R24" i="93"/>
  <c r="N23" i="93"/>
  <c r="R23" i="93" s="1"/>
  <c r="N22" i="93"/>
  <c r="R22" i="93" s="1"/>
  <c r="N21" i="93"/>
  <c r="R21" i="93" s="1"/>
  <c r="N16" i="93"/>
  <c r="R16" i="93" s="1"/>
  <c r="N13" i="93"/>
  <c r="R13" i="93" s="1"/>
  <c r="N11" i="93"/>
  <c r="R11" i="93" s="1"/>
  <c r="R9" i="93"/>
  <c r="N3" i="93"/>
  <c r="R3" i="93" s="1"/>
  <c r="N56" i="93"/>
  <c r="R56" i="93" s="1"/>
  <c r="P29" i="93"/>
  <c r="N29" i="93"/>
  <c r="R29" i="93" s="1"/>
  <c r="P28" i="93"/>
  <c r="N28" i="93"/>
  <c r="P10" i="93"/>
  <c r="N10" i="93"/>
  <c r="R10" i="93" s="1"/>
  <c r="P5" i="93"/>
  <c r="N5" i="93"/>
  <c r="R5" i="93" s="1"/>
  <c r="R54" i="93" s="1"/>
  <c r="P61" i="93"/>
  <c r="N61" i="93"/>
  <c r="R61" i="93" s="1"/>
  <c r="R60" i="93"/>
  <c r="N59" i="93"/>
  <c r="R59" i="93" s="1"/>
  <c r="N58" i="93"/>
  <c r="R58" i="93" s="1"/>
  <c r="P57" i="93"/>
  <c r="N57" i="93"/>
  <c r="R38" i="93" l="1"/>
  <c r="R6" i="93"/>
  <c r="R18" i="93"/>
  <c r="R28" i="93"/>
  <c r="N54" i="93"/>
  <c r="R57" i="93"/>
  <c r="F57" i="93"/>
  <c r="F56" i="93"/>
  <c r="K54" i="93"/>
  <c r="I54" i="93"/>
  <c r="H54" i="93"/>
  <c r="I57" i="93" s="1"/>
  <c r="I56" i="93" l="1"/>
  <c r="H59" i="93"/>
  <c r="F56" i="90"/>
  <c r="H59" i="90"/>
  <c r="I57" i="90"/>
  <c r="I56" i="90"/>
  <c r="F57" i="90"/>
  <c r="H54" i="90" l="1"/>
  <c r="I54" i="90"/>
  <c r="K54" i="90"/>
  <c r="A2" i="79" l="1"/>
  <c r="A30" i="79" l="1"/>
  <c r="G66" i="67" l="1"/>
  <c r="J65" i="67"/>
  <c r="I65" i="67"/>
  <c r="H65" i="67"/>
  <c r="A29" i="79"/>
</calcChain>
</file>

<file path=xl/sharedStrings.xml><?xml version="1.0" encoding="utf-8"?>
<sst xmlns="http://schemas.openxmlformats.org/spreadsheetml/2006/main" count="6394" uniqueCount="1072">
  <si>
    <t>Nº</t>
  </si>
  <si>
    <t>Lote</t>
  </si>
  <si>
    <t>Presenta</t>
  </si>
  <si>
    <t>Producto</t>
  </si>
  <si>
    <t>Padre</t>
  </si>
  <si>
    <t>Madre</t>
  </si>
  <si>
    <t>Abuelo</t>
  </si>
  <si>
    <t>Criador</t>
  </si>
  <si>
    <t>CARADAK (IRE)</t>
  </si>
  <si>
    <t>M</t>
  </si>
  <si>
    <t>c</t>
  </si>
  <si>
    <t>Y</t>
  </si>
  <si>
    <t>Propietario</t>
  </si>
  <si>
    <t>a</t>
  </si>
  <si>
    <t>DEHESA DE CANTOGORDO</t>
  </si>
  <si>
    <t>YEGUADA HV</t>
  </si>
  <si>
    <t>Sexo</t>
  </si>
  <si>
    <t>Capa</t>
  </si>
  <si>
    <t>Nacimiento</t>
  </si>
  <si>
    <t>YEGUADA MONTANESA</t>
  </si>
  <si>
    <t>PIVOTAL (GB)</t>
  </si>
  <si>
    <t>t</t>
  </si>
  <si>
    <t>ROSA DO BARBADO (IRE)</t>
  </si>
  <si>
    <t>TORRE DUERO</t>
  </si>
  <si>
    <t>Boletín</t>
  </si>
  <si>
    <t>OK</t>
  </si>
  <si>
    <t>YEGUADA PUERTAS</t>
  </si>
  <si>
    <t>P/V</t>
  </si>
  <si>
    <t>Día llegada</t>
  </si>
  <si>
    <t>Hora</t>
  </si>
  <si>
    <t>Lotes</t>
  </si>
  <si>
    <t>Comentarios</t>
  </si>
  <si>
    <t>Teléfono</t>
  </si>
  <si>
    <t>Retirados:</t>
  </si>
  <si>
    <t>Lote:</t>
  </si>
  <si>
    <t>C Miguel</t>
  </si>
  <si>
    <t>Comprador</t>
  </si>
  <si>
    <t>Precio</t>
  </si>
  <si>
    <t>Recompra</t>
  </si>
  <si>
    <t>Yeguada AGF</t>
  </si>
  <si>
    <t>martes</t>
  </si>
  <si>
    <t>miércoles</t>
  </si>
  <si>
    <t>jueves</t>
  </si>
  <si>
    <t>viernes</t>
  </si>
  <si>
    <t>sábado</t>
  </si>
  <si>
    <t>domingo</t>
  </si>
  <si>
    <t>lunes</t>
  </si>
  <si>
    <t>Entrenador</t>
  </si>
  <si>
    <t>Pago</t>
  </si>
  <si>
    <t>Impreso</t>
  </si>
  <si>
    <t>Cuadra</t>
  </si>
  <si>
    <t>Estado LGE</t>
  </si>
  <si>
    <t>Primas</t>
  </si>
  <si>
    <t>DAWN APPROACH (IRE)</t>
  </si>
  <si>
    <t>NO</t>
  </si>
  <si>
    <t>FACE TO FACE</t>
  </si>
  <si>
    <t>MISS GRAN CANARIA (GB)</t>
  </si>
  <si>
    <t>LAC INTERNACIONAL</t>
  </si>
  <si>
    <t>XALUNA BAY (IRE)</t>
  </si>
  <si>
    <t>Uso de Boxes:</t>
  </si>
  <si>
    <t>Representantes</t>
  </si>
  <si>
    <t>Salida Boxes</t>
  </si>
  <si>
    <t>Trato Directo</t>
  </si>
  <si>
    <t xml:space="preserve">Nº de productos catálogo: </t>
  </si>
  <si>
    <t xml:space="preserve">Nº de productos presentados: </t>
  </si>
  <si>
    <t xml:space="preserve">Nº de productos vendidos: </t>
  </si>
  <si>
    <t>Porcentaje productos vendidos:</t>
  </si>
  <si>
    <t>Media por producto vendido:</t>
  </si>
  <si>
    <t>Media por producto presentado:</t>
  </si>
  <si>
    <t>Mediana</t>
  </si>
  <si>
    <t>-</t>
  </si>
  <si>
    <t>Total ventas</t>
  </si>
  <si>
    <t>2017+TraDir</t>
  </si>
  <si>
    <t>Estabulado en:</t>
  </si>
  <si>
    <t>DANIEL DÍEZ</t>
  </si>
  <si>
    <t>CELTIC ROCK (GB)</t>
  </si>
  <si>
    <t>DINK (FR)</t>
  </si>
  <si>
    <t>ABRIL (FR)</t>
  </si>
  <si>
    <t>LADY CREE (IRE)</t>
  </si>
  <si>
    <t>SONIC CHAPARRAL (IRE)</t>
  </si>
  <si>
    <t>BANNABY (FR)</t>
  </si>
  <si>
    <t>ü</t>
  </si>
  <si>
    <t>LAVETORIA (FR)</t>
  </si>
  <si>
    <t>GOLD CLASSIC (FR)</t>
  </si>
  <si>
    <t>EBF</t>
  </si>
  <si>
    <t>SÍ</t>
  </si>
  <si>
    <t>---</t>
  </si>
  <si>
    <t>Fabián Barreiros</t>
  </si>
  <si>
    <t>682 681 921</t>
  </si>
  <si>
    <t>Cuadra Mediterráneo</t>
  </si>
  <si>
    <t>Marqués de Miraflores</t>
  </si>
  <si>
    <t>DIKTAT (GB)</t>
  </si>
  <si>
    <t>Viruta</t>
  </si>
  <si>
    <t>Paja</t>
  </si>
  <si>
    <t>Yeguada Rocío</t>
  </si>
  <si>
    <t>Annua Racing</t>
  </si>
  <si>
    <t>LAC Internacional</t>
  </si>
  <si>
    <t>GOLDEN DYNASTY</t>
  </si>
  <si>
    <t>YEGUADA EL QUIÑÓN</t>
  </si>
  <si>
    <t>LA HUERTA DEL LLANO SL</t>
  </si>
  <si>
    <t>ADECA (IRE)</t>
  </si>
  <si>
    <t>OASIS DREAM (GB)</t>
  </si>
  <si>
    <t>LIGHTNING MOON (IRE)</t>
  </si>
  <si>
    <t>VEGA D´ALIENOR (FR)</t>
  </si>
  <si>
    <t>YEGUADA ZAYAN</t>
  </si>
  <si>
    <t>TAMOHAN (GB)</t>
  </si>
  <si>
    <t>INFINITY ONE</t>
  </si>
  <si>
    <t>SAMBANA WIND (IRE)</t>
  </si>
  <si>
    <t>PEINTRE CELEBRE (USA)</t>
  </si>
  <si>
    <t>IRATI (GB)</t>
  </si>
  <si>
    <t>AGUAMARINA (IRE)</t>
  </si>
  <si>
    <t>MUSIQUE SACREE (FR)</t>
  </si>
  <si>
    <t>BATTLE OF MARENGO (IRE)</t>
  </si>
  <si>
    <t>OASIS MOON (GB)</t>
  </si>
  <si>
    <t>ROCHO</t>
  </si>
  <si>
    <t>CAT JUNIOR (USA)</t>
  </si>
  <si>
    <t>DABIRSIM (FR)</t>
  </si>
  <si>
    <t>YEGUADA AGRADO</t>
  </si>
  <si>
    <t>KENDARGENT (FR)</t>
  </si>
  <si>
    <t>GREAT NEWS (FR)</t>
  </si>
  <si>
    <t>BAHRAJ (USA)</t>
  </si>
  <si>
    <t>ERCOLINI (IRE)</t>
  </si>
  <si>
    <t>Enviada al Presentador</t>
  </si>
  <si>
    <t>Criador pide corregir</t>
  </si>
  <si>
    <t>Enviada con sus cambios al Presentador</t>
  </si>
  <si>
    <t>HARAS DE LA BARELIERE</t>
  </si>
  <si>
    <t>STYLE VENDOME (FR)</t>
  </si>
  <si>
    <t>FREE EAGLE (IRE)</t>
  </si>
  <si>
    <t>CAPSAICIN (IRE)</t>
  </si>
  <si>
    <t>Vestidero +17'</t>
  </si>
  <si>
    <t>Entrada en Ring +23'</t>
  </si>
  <si>
    <t>Guillermo Arizkorreta</t>
  </si>
  <si>
    <t>Eduardo Fierro</t>
  </si>
  <si>
    <t>Cuadra Agrado</t>
  </si>
  <si>
    <t>Cuadra Zul</t>
  </si>
  <si>
    <t>NO AUTORIZADOS</t>
  </si>
  <si>
    <t>.+ las estadísticas de las Matrículas.</t>
  </si>
  <si>
    <t>A Soto</t>
  </si>
  <si>
    <t>Cuadra Leonesa</t>
  </si>
  <si>
    <t>Cuadra Toledo</t>
  </si>
  <si>
    <t>NO PRESENTADOS AL RING</t>
  </si>
  <si>
    <t>NO 1ª MATRÍCULA</t>
  </si>
  <si>
    <t>Domiciliar</t>
  </si>
  <si>
    <t>Reza Pazooki</t>
  </si>
  <si>
    <t>J López</t>
  </si>
  <si>
    <t>G Arizkorreta</t>
  </si>
  <si>
    <t>Ó Anaya</t>
  </si>
  <si>
    <t>FAMARA (IRE)</t>
  </si>
  <si>
    <t>KOOL KOMPANY (IRE)</t>
  </si>
  <si>
    <t>N.19 TAMOHAN</t>
  </si>
  <si>
    <t>N.19 VEGA D´ALIENOR</t>
  </si>
  <si>
    <t>VELLIAN SONG (IRE)</t>
  </si>
  <si>
    <t>PLANTEUR (IRE)</t>
  </si>
  <si>
    <t>N.19 IRATI</t>
  </si>
  <si>
    <t>KARLUV MOST (FR)</t>
  </si>
  <si>
    <t>GALDANA (IRE)</t>
  </si>
  <si>
    <t>N.19 SAMBANA WIND</t>
  </si>
  <si>
    <t>MACADAMIA</t>
  </si>
  <si>
    <t>N.19 TARA CANARIAS</t>
  </si>
  <si>
    <t>PEDRO THE GREAT (USA)</t>
  </si>
  <si>
    <t>TARA CANARIAS</t>
  </si>
  <si>
    <t>YEGUADA KANTAURI</t>
  </si>
  <si>
    <t>ATTENDU (FR)</t>
  </si>
  <si>
    <t>REALITY (FR)</t>
  </si>
  <si>
    <t>HISPANA (GB)</t>
  </si>
  <si>
    <t>MEDIANOCHE</t>
  </si>
  <si>
    <t>MAESTRANZA</t>
  </si>
  <si>
    <t>IVORY LAND (FR)</t>
  </si>
  <si>
    <t>HIGH BROOKLYN (GB)</t>
  </si>
  <si>
    <t>N. 19 OLZA</t>
  </si>
  <si>
    <t>XAI XAI</t>
  </si>
  <si>
    <t>CUADRA CHOLAICA SL</t>
  </si>
  <si>
    <t>n</t>
  </si>
  <si>
    <t>CARA VELLIAN</t>
  </si>
  <si>
    <t>OLZA (GB)</t>
  </si>
  <si>
    <t>MILAGRO</t>
  </si>
  <si>
    <t>MISTER KOOL</t>
  </si>
  <si>
    <t>KETALA (FR)</t>
  </si>
  <si>
    <t>GOLD AWAY (IRE)</t>
  </si>
  <si>
    <t>GALIWAY (GB)</t>
  </si>
  <si>
    <t>VERBENA (FR)</t>
  </si>
  <si>
    <t>OROPENDOLA</t>
  </si>
  <si>
    <t>PALAMOSS (IRE)</t>
  </si>
  <si>
    <t>VELETA (FR)</t>
  </si>
  <si>
    <t>DELIGHT (FR)</t>
  </si>
  <si>
    <t>DERAILED (GB)</t>
  </si>
  <si>
    <t>CUADRA TOLEDO Y YEGUADA PUERTAS</t>
  </si>
  <si>
    <t>POCAPENA</t>
  </si>
  <si>
    <t>TABLANCA (IRE)</t>
  </si>
  <si>
    <t>GOYESCA</t>
  </si>
  <si>
    <t>VEROOONNICA</t>
  </si>
  <si>
    <t>CUADRA HISPÁNICA (MILAGRO)</t>
  </si>
  <si>
    <t>N.19 LAVETORIA</t>
  </si>
  <si>
    <t>N.19 INFINITY ONE</t>
  </si>
  <si>
    <t>YEGUADA MERINA</t>
  </si>
  <si>
    <t>N.19 SUNSET FILLY</t>
  </si>
  <si>
    <t>SUNSET FILLY (ARG)</t>
  </si>
  <si>
    <t>N.19 RELAMPAGO</t>
  </si>
  <si>
    <t>ARTESA (GB)a</t>
  </si>
  <si>
    <t>RELAMPAGO (GB)</t>
  </si>
  <si>
    <t>CUADRA MIRANDA SLU</t>
  </si>
  <si>
    <t>N.19 PARA ELISA</t>
  </si>
  <si>
    <t>NOOZHOH CANARIAS</t>
  </si>
  <si>
    <t>PARA ELISA (IRE)</t>
  </si>
  <si>
    <t>KATARA</t>
  </si>
  <si>
    <t>MASTERCRAFTSMAN (IRE)</t>
  </si>
  <si>
    <t>HIGH ZAFF (GB)</t>
  </si>
  <si>
    <t>N.19 CAPICUA</t>
  </si>
  <si>
    <t>CAPICUA (GB)</t>
  </si>
  <si>
    <t>ROYAL APPLAUSE (GB)</t>
  </si>
  <si>
    <t>N.19 MUSIQUE SACREE</t>
  </si>
  <si>
    <t>N.19 ILE DESERTE (GB)</t>
  </si>
  <si>
    <t>TIME TEST (GB)</t>
  </si>
  <si>
    <t>ILE DESERTE (GB)</t>
  </si>
  <si>
    <t>WALLHOUSE SLU</t>
  </si>
  <si>
    <t>N.19 GOOD MORNING STAR</t>
  </si>
  <si>
    <t xml:space="preserve">GOOD MORNING STAR (IRE) </t>
  </si>
  <si>
    <t>SHIROCCO (GER)</t>
  </si>
  <si>
    <t>N.19 LA COPA</t>
  </si>
  <si>
    <t>LA COPA (IRE)</t>
  </si>
  <si>
    <t>N.19 GOLD CLASSIC</t>
  </si>
  <si>
    <t>N.19 PROUD SIDE</t>
  </si>
  <si>
    <t>PROUD SIDE</t>
  </si>
  <si>
    <t>N.19 VAMOS ESPAÑA</t>
  </si>
  <si>
    <t>VAMOS ESPAÑA</t>
  </si>
  <si>
    <t>N.19 LA GANGA</t>
  </si>
  <si>
    <t>ABDEL (FR)a</t>
  </si>
  <si>
    <t>LA GANGA</t>
  </si>
  <si>
    <t>N.19 EBALVIYRA</t>
  </si>
  <si>
    <t>EBALVIYRA (IRE)</t>
  </si>
  <si>
    <t>N.19 STILL RUNNING</t>
  </si>
  <si>
    <t>STILL RUNNING</t>
  </si>
  <si>
    <t>N.19 OASIS MOON</t>
  </si>
  <si>
    <t>N.19 NURENIEVA</t>
  </si>
  <si>
    <t>NURENIEVA (FR)</t>
  </si>
  <si>
    <t>N.19 AWFAA</t>
  </si>
  <si>
    <t>AWFAA (IRE)</t>
  </si>
  <si>
    <t>N.19 HARASUEVA</t>
  </si>
  <si>
    <t>HARASUEVA (GER)</t>
  </si>
  <si>
    <t>N.19 BUSTURIA</t>
  </si>
  <si>
    <t>BUSTURIA (IRE)</t>
  </si>
  <si>
    <t>N.19 BELLASIDE</t>
  </si>
  <si>
    <t>BELLASIDE (IRE)</t>
  </si>
  <si>
    <t>N.19 LIZE THERON</t>
  </si>
  <si>
    <t>LIZE THERON (IRE)</t>
  </si>
  <si>
    <t>IVAWOOD (IRE)</t>
  </si>
  <si>
    <t>AVE MUNDI</t>
  </si>
  <si>
    <t>AL WUKAIR (IRE)</t>
  </si>
  <si>
    <t>N.19 INTOLERANCE (GB)</t>
  </si>
  <si>
    <t>ACLAIM (IRE)</t>
  </si>
  <si>
    <t>INTOLERANCE (FR)</t>
  </si>
  <si>
    <t>ALEGRANZA</t>
  </si>
  <si>
    <t>DANSILA (FR)</t>
  </si>
  <si>
    <t>N.19 GOLDEN DYNASTY</t>
  </si>
  <si>
    <t>N.19 MANLY DREAM</t>
  </si>
  <si>
    <t>MANLY DREAM (FR)</t>
  </si>
  <si>
    <t>ROHAN</t>
  </si>
  <si>
    <t>SLICKLY (FR)</t>
  </si>
  <si>
    <t>N.19 LA CHATA</t>
  </si>
  <si>
    <t>LA CHATA (IRE)</t>
  </si>
  <si>
    <t>DEMI LUNA (FR)</t>
  </si>
  <si>
    <t>DECATUR (GB)</t>
  </si>
  <si>
    <t>SENATE READY (USA)</t>
  </si>
  <si>
    <t>N.19 SENATE READY</t>
  </si>
  <si>
    <t>N.19 MU GAMARA</t>
  </si>
  <si>
    <t>AYANZ (GB)</t>
  </si>
  <si>
    <t>N.19 BEAT OUT</t>
  </si>
  <si>
    <t>N.19 MOMIX</t>
  </si>
  <si>
    <t>BEAT OUT (GB)</t>
  </si>
  <si>
    <t>MOMIX (GB)</t>
  </si>
  <si>
    <t>MU GAMARA (GB)</t>
  </si>
  <si>
    <t>OCEANIC BLUE (FR)a</t>
  </si>
  <si>
    <t>N.19 ARTESA (GB)a</t>
  </si>
  <si>
    <t>SHAINA (FR)</t>
  </si>
  <si>
    <t>N.19 GREAT NEWS</t>
  </si>
  <si>
    <t xml:space="preserve">DINGDONG BARELIERE (FR) </t>
  </si>
  <si>
    <t>BRISEIDA</t>
  </si>
  <si>
    <t>HARAS DE BARELIERE</t>
  </si>
  <si>
    <t>SINGING BARELIERE (FR)</t>
  </si>
  <si>
    <t>QUALYSE BARELIERE (FR)</t>
  </si>
  <si>
    <t>QUEENSIDE (USA)</t>
  </si>
  <si>
    <t>TORDO BARELIERE (FR)</t>
  </si>
  <si>
    <t>DALYAKAN (FR)</t>
  </si>
  <si>
    <t>José Gómez</t>
  </si>
  <si>
    <t>0033.621 812 006</t>
  </si>
  <si>
    <t>Christian Delcher</t>
  </si>
  <si>
    <t>Mario Julio Pérez</t>
  </si>
  <si>
    <t>NCPR 11000</t>
  </si>
  <si>
    <t>NCPR 9000</t>
  </si>
  <si>
    <t>NCPR 18000</t>
  </si>
  <si>
    <t>Emilio Pérez Guzmán</t>
  </si>
  <si>
    <t>Alberto Carrasco</t>
  </si>
  <si>
    <t>Cuadra Sport HG</t>
  </si>
  <si>
    <t>Jorge Rodríguez</t>
  </si>
  <si>
    <t>Cuadra Marisol</t>
  </si>
  <si>
    <t>Manuel Álvarez</t>
  </si>
  <si>
    <t>Grupo Bolaños Gran Canaria</t>
  </si>
  <si>
    <t>Rubén Aceituno</t>
  </si>
  <si>
    <t>Cuadra Valladolid</t>
  </si>
  <si>
    <t>Valmodomus Team</t>
  </si>
  <si>
    <t>YEGUADA ROCÍO</t>
  </si>
  <si>
    <t>YEARLINGS SUBASTADOS</t>
  </si>
  <si>
    <t>YEARLINGS VENDIDOS</t>
  </si>
  <si>
    <t>AUTORIZADOS</t>
  </si>
  <si>
    <t>VENDIDOS TRATO DIRECTO</t>
  </si>
  <si>
    <t>TORRE DUERO / PROP. Y. KANTAURI</t>
  </si>
  <si>
    <t>CUADRA MÁGICA (AGTE. Y. MONTANESA)</t>
  </si>
  <si>
    <t>Subtotal</t>
  </si>
  <si>
    <t>Vendidos</t>
  </si>
  <si>
    <t>NCPR</t>
  </si>
  <si>
    <t>Cifra total de negocio:</t>
  </si>
  <si>
    <t>RESULTADOS DEFINITIVOS SUBASTA DE YEARLINGS ACPSIE - 20 octubre 2020 - 11h</t>
  </si>
  <si>
    <t>Cuadra Hispánica</t>
  </si>
  <si>
    <t>FARIÑA</t>
  </si>
  <si>
    <t>CLAUDIA</t>
  </si>
  <si>
    <t>SABANA NEGRA</t>
  </si>
  <si>
    <t>HEMBRA</t>
  </si>
  <si>
    <t>MACHO</t>
  </si>
  <si>
    <t>RECOLETOS (FR)</t>
  </si>
  <si>
    <t>DALAKHANI (IRE)</t>
  </si>
  <si>
    <t>GOOD MORNING STAR (IRE)</t>
  </si>
  <si>
    <t>IZZY TOO (GB)</t>
  </si>
  <si>
    <t>ORATORIO (IRE)</t>
  </si>
  <si>
    <t>TRANSPORTES JON JAUREGI MUGURUZA</t>
  </si>
  <si>
    <t>NOCTALIA (FR)a</t>
  </si>
  <si>
    <t>EXCELLENT ART (GB)</t>
  </si>
  <si>
    <t>TASHA LINDA (IRE)</t>
  </si>
  <si>
    <t>WHERE OR WHEN (IRE)</t>
  </si>
  <si>
    <t>Datos FG</t>
  </si>
  <si>
    <t>FRANCESAS</t>
  </si>
  <si>
    <t>DANSILI (GB)</t>
  </si>
  <si>
    <t>QUINCY (FR)</t>
  </si>
  <si>
    <t>MOTIVATOR (GB)</t>
  </si>
  <si>
    <t>THE GREY GATSBY (IRE)</t>
  </si>
  <si>
    <t>CUADRA INTERNORTE</t>
  </si>
  <si>
    <t>FRENCH FIFTEEN (FR)</t>
  </si>
  <si>
    <t>YEGUADA HACIENDA DEL MONASTERIO</t>
  </si>
  <si>
    <t>ADRIANUS (IRE)</t>
  </si>
  <si>
    <t>MY BROKEN DRUM (GB)</t>
  </si>
  <si>
    <t>BECKY (IRE)</t>
  </si>
  <si>
    <t>HENRYTHENAVIGATOR (USA)</t>
  </si>
  <si>
    <t>DYLANESQUE (GB)</t>
  </si>
  <si>
    <t>HARAS DE LA BARELIÈRE</t>
  </si>
  <si>
    <t>LOLITA PLUMA (GB)</t>
  </si>
  <si>
    <t>KHELEYF (USA)</t>
  </si>
  <si>
    <t>Subastador</t>
  </si>
  <si>
    <t>Trato Dir.</t>
  </si>
  <si>
    <t>Sin Puja</t>
  </si>
  <si>
    <t>Trato Directo 5000</t>
  </si>
  <si>
    <t>MODELOS:</t>
  </si>
  <si>
    <t>KANTAURI</t>
  </si>
  <si>
    <t>Celso Méndez</t>
  </si>
  <si>
    <t>Nombre Provisional:</t>
  </si>
  <si>
    <t>Cuadra Álex y Sofía</t>
  </si>
  <si>
    <t>YEGUADA LA SERRETA</t>
  </si>
  <si>
    <t>POSTPONED (IRE)</t>
  </si>
  <si>
    <t>RIVARA (GB)</t>
  </si>
  <si>
    <t>RED RANSOM (USA)</t>
  </si>
  <si>
    <t>FINCA LA SERRETA</t>
  </si>
  <si>
    <t>LE BRIVIDO (FR)</t>
  </si>
  <si>
    <t>AMARILLO STARLIGHT (IRE)</t>
  </si>
  <si>
    <t>GRAN TORINO</t>
  </si>
  <si>
    <t>ILYLIRIS</t>
  </si>
  <si>
    <t>LOVESOFT</t>
  </si>
  <si>
    <t>DESPECHADO</t>
  </si>
  <si>
    <t>SABANA</t>
  </si>
  <si>
    <t>DIANA</t>
  </si>
  <si>
    <t>MONASTERIO</t>
  </si>
  <si>
    <t>Cibeles</t>
  </si>
  <si>
    <t>La gobernadora</t>
  </si>
  <si>
    <t>YEGUADA NAIA 1</t>
  </si>
  <si>
    <t>MONASTERIO 3</t>
  </si>
  <si>
    <t>MILAGRO (HISPÁNICA) 1</t>
  </si>
  <si>
    <t>CUADRA SANTA BÁRBARA 1</t>
  </si>
  <si>
    <t>YEGUADA CASAS 1</t>
  </si>
  <si>
    <t>NIAGARA FALLS (FR)</t>
  </si>
  <si>
    <t>Me devolverá llamada, entra en una comida</t>
  </si>
  <si>
    <t>CUADRA BOLAK 1</t>
  </si>
  <si>
    <t>MILAGRO 2</t>
  </si>
  <si>
    <t>PENDIENTE CERTIF CUBRCN</t>
  </si>
  <si>
    <t>YAGO</t>
  </si>
  <si>
    <t>CUADRA AGRADO (AGENTE)</t>
  </si>
  <si>
    <t>N.21 LADY CREE</t>
  </si>
  <si>
    <t>FIRST ELEVEN (GB)</t>
  </si>
  <si>
    <t>MEDICEAN (GB)</t>
  </si>
  <si>
    <t>N.21 IZZY TOO</t>
  </si>
  <si>
    <t>N.21 GOOD MORNING STAR</t>
  </si>
  <si>
    <t>N.21 MUSIQUE SACREE</t>
  </si>
  <si>
    <t>DOCTOR DINO (FR)</t>
  </si>
  <si>
    <t>ANNUA RACING SL</t>
  </si>
  <si>
    <t>N.21 OASIS MOON</t>
  </si>
  <si>
    <t>RAMIRO GIRON DE ALVEAR</t>
  </si>
  <si>
    <t>ALISNE ALTO</t>
  </si>
  <si>
    <t>IFFRAAJ (GB)</t>
  </si>
  <si>
    <t>N.21 ABRIL</t>
  </si>
  <si>
    <t>BOBBY´S KITTEN (USA)</t>
  </si>
  <si>
    <t>ANABAA (USA)</t>
  </si>
  <si>
    <t>RAFAEL USOZ LOPEZ</t>
  </si>
  <si>
    <t>N.21 PNYX</t>
  </si>
  <si>
    <t>PNYX (GB)</t>
  </si>
  <si>
    <t>CUADRA MARISOL</t>
  </si>
  <si>
    <t>N.21 TASHA LINDA</t>
  </si>
  <si>
    <t>N.21 QUEENWHITY</t>
  </si>
  <si>
    <t>QUEENWHITY</t>
  </si>
  <si>
    <t>Paga T Callejo S</t>
  </si>
  <si>
    <t>ASOC. ARDAL-LAC</t>
  </si>
  <si>
    <t>PALAKIN BARELIERE (FR)</t>
  </si>
  <si>
    <t>YATZAEL (FR)</t>
  </si>
  <si>
    <t>STORM QUEST (FR)</t>
  </si>
  <si>
    <t>TRADE STORM (GB)</t>
  </si>
  <si>
    <t>RAIL LINK (GB)</t>
  </si>
  <si>
    <t>LAC INTERNACIONAL &amp; E. KLIMSCHA</t>
  </si>
  <si>
    <t>N.21 AMARILLO STARLIGHT (GB)</t>
  </si>
  <si>
    <t>N.21 RIVARA</t>
  </si>
  <si>
    <r>
      <t xml:space="preserve">N.21 CRYSTAL HEAD </t>
    </r>
    <r>
      <rPr>
        <b/>
        <sz val="12"/>
        <color rgb="FFFF0000"/>
        <rFont val="Arial"/>
        <family val="2"/>
      </rPr>
      <t>()</t>
    </r>
  </si>
  <si>
    <t>CRYSTAL HEAD</t>
  </si>
  <si>
    <t>Datos Boletín</t>
  </si>
  <si>
    <t>N.21 CLEVERLEYCA (FR)</t>
  </si>
  <si>
    <t>CRACKSMAN (GB)</t>
  </si>
  <si>
    <t>CLEVERLEYCA (IRE)</t>
  </si>
  <si>
    <t>N.21 LAURA ANGELIQUE (FR)</t>
  </si>
  <si>
    <t>LAURA ANGELIQUE (FR)</t>
  </si>
  <si>
    <t>FOOTSTEPSINTHESAND (GB)</t>
  </si>
  <si>
    <t>SUC. R. COCHETEUX TIERNO</t>
  </si>
  <si>
    <t>N.21 PERFECT BOUNTY (FR)</t>
  </si>
  <si>
    <t>PAT. CHEDEVILLE</t>
  </si>
  <si>
    <t>PERFECT BOUNTY (GB)</t>
  </si>
  <si>
    <t>BAHAMIAN BOUNTY (GB)</t>
  </si>
  <si>
    <t>N.21 CHOCOLAT CHAUD (FR)</t>
  </si>
  <si>
    <t>MR. OWEN (USA)</t>
  </si>
  <si>
    <t>CHOCOLAT CHAUD (IRE)</t>
  </si>
  <si>
    <t>T. TEKCE</t>
  </si>
  <si>
    <t>CUADRA MARQUÉS DE MIRAFLORES</t>
  </si>
  <si>
    <t>AFRICAN MEMORIES (FR)</t>
  </si>
  <si>
    <t>WAR COMMAND (USA)</t>
  </si>
  <si>
    <t>CUADRA MARQUES DE MIRAFLORES</t>
  </si>
  <si>
    <r>
      <t>N.21 AFRICAN MEMORIES (FR)</t>
    </r>
    <r>
      <rPr>
        <b/>
        <sz val="12"/>
        <color rgb="FFFF0000"/>
        <rFont val="Arial"/>
        <family val="2"/>
      </rPr>
      <t>¿a?</t>
    </r>
  </si>
  <si>
    <t>¿?</t>
  </si>
  <si>
    <t>N.21 DYLANESQUE</t>
  </si>
  <si>
    <t>N.21 SKIPPING BAIL</t>
  </si>
  <si>
    <t>CLOTH OF STARS (IRE)</t>
  </si>
  <si>
    <t>SKIPPING BAIL (USA)</t>
  </si>
  <si>
    <t>KITTEN´S JOY (USA)</t>
  </si>
  <si>
    <t>CARIBEAN BLUE</t>
  </si>
  <si>
    <t>YATZIRI (FR)</t>
  </si>
  <si>
    <t>N.21 ALTERNATIVAS</t>
  </si>
  <si>
    <t>ALTERNATIVAS</t>
  </si>
  <si>
    <t>MULTAZEM (USA)</t>
  </si>
  <si>
    <t>CUADRA LAS ROZAS</t>
  </si>
  <si>
    <t>GLOBAL QUEST SL</t>
  </si>
  <si>
    <t>TRAMPAS</t>
  </si>
  <si>
    <t>E. PEREZ GUZMAN</t>
  </si>
  <si>
    <t>MADE IN SPAIN</t>
  </si>
  <si>
    <t>M/Y</t>
  </si>
  <si>
    <t>BOBBY’S KITTEN (USA)</t>
  </si>
  <si>
    <t>JOHNNY BARNES (IRE)</t>
  </si>
  <si>
    <r>
      <t>PADME (FR)</t>
    </r>
    <r>
      <rPr>
        <b/>
        <sz val="12"/>
        <color rgb="FFFF0000"/>
        <rFont val="Arial"/>
        <family val="2"/>
      </rPr>
      <t>(Pend Asim.)</t>
    </r>
  </si>
  <si>
    <t>KEY OF LUCK (USA)</t>
  </si>
  <si>
    <t>GUSTAV KLIMT (IRE)</t>
  </si>
  <si>
    <r>
      <t>LOREA (FR)</t>
    </r>
    <r>
      <rPr>
        <b/>
        <sz val="12"/>
        <color rgb="FFFF0000"/>
        <rFont val="Arial"/>
        <family val="2"/>
      </rPr>
      <t>(Pend Asim.)</t>
    </r>
  </si>
  <si>
    <t>N.21 FARAUNSI</t>
  </si>
  <si>
    <t>HERALD THE DAWN (IRE)</t>
  </si>
  <si>
    <t>FARAUNSI (IRE)</t>
  </si>
  <si>
    <t>EXCELEBRATION (IRE)</t>
  </si>
  <si>
    <t>Datos MB</t>
  </si>
  <si>
    <t>N.21 MY BROKEN DRUM (GB)</t>
  </si>
  <si>
    <t>N.21 LA ESTAN PEINANDO</t>
  </si>
  <si>
    <t>LA ESTAN PEINANDO (FR)</t>
  </si>
  <si>
    <t>MANDURO (GER)</t>
  </si>
  <si>
    <t>N.21 ARTESA</t>
  </si>
  <si>
    <t>MEDECIS (GB)</t>
  </si>
  <si>
    <t>MYSTERY LAND</t>
  </si>
  <si>
    <t>STARLIGHT MYSTERY (IRE)</t>
  </si>
  <si>
    <t>CUADRA BOLAK</t>
  </si>
  <si>
    <t>NO HA DADO DATOS</t>
  </si>
  <si>
    <t>WIRE (IRE)</t>
  </si>
  <si>
    <t>AUSSIE RULES (USA)</t>
  </si>
  <si>
    <t>N.21 COPPER PENNY (GB)</t>
  </si>
  <si>
    <t>AL KAZEEM (GB)</t>
  </si>
  <si>
    <t>COPPER PENNY (GB)</t>
  </si>
  <si>
    <t>FIONA MARNER &amp; OAKGROVE STUD</t>
  </si>
  <si>
    <t>CUADRA VALLADOLID</t>
  </si>
  <si>
    <t>YEGUADA PUERTAS (MIESQUE)</t>
  </si>
  <si>
    <t>YEGUADA ROCÍO (AGENTE)</t>
  </si>
  <si>
    <t>TEO CALLEJO SOLANA</t>
  </si>
  <si>
    <t>N.21 FORMENTERA</t>
  </si>
  <si>
    <t>FORMENTERA (USA)</t>
  </si>
  <si>
    <t>EXCHANGE RATE (USA)</t>
  </si>
  <si>
    <t>DOHA HORSE CLUB SCP</t>
  </si>
  <si>
    <t>CUADRA MEDITERRANEO</t>
  </si>
  <si>
    <t>N.21 SAMBANA WIND</t>
  </si>
  <si>
    <t>Hablará con el padre</t>
  </si>
  <si>
    <t>FACTURAR</t>
  </si>
  <si>
    <t>Enviada factura</t>
  </si>
  <si>
    <t>Ficha</t>
  </si>
  <si>
    <t>MARQUÉS DE MIRAFLORES DE S.A.</t>
  </si>
  <si>
    <t>N.21 AFRICAN MEMORIES (FR)</t>
  </si>
  <si>
    <t>CUADRA TOLEDO</t>
  </si>
  <si>
    <t>YEGUADA CASAS</t>
  </si>
  <si>
    <t>SMILEY</t>
  </si>
  <si>
    <t>A GREAT DAY (FR)</t>
  </si>
  <si>
    <t>HIPATIA (IRE)</t>
  </si>
  <si>
    <t>N.21 CRYSTAL HEAD</t>
  </si>
  <si>
    <t>N.21 NOCTALIA</t>
  </si>
  <si>
    <t>N.21 STILL RUNNING</t>
  </si>
  <si>
    <t>N.21 FACE TO FACE</t>
  </si>
  <si>
    <t>ZAMINDAR (USA)</t>
  </si>
  <si>
    <t>N.21 GLOOMY SUNDAY (FR)</t>
  </si>
  <si>
    <t>GLOOMY SUNDAY (FR)</t>
  </si>
  <si>
    <t>ASTRA HALL (GB)</t>
  </si>
  <si>
    <t>PLANTAGENET</t>
  </si>
  <si>
    <t>LA CUESTA (IRE)</t>
  </si>
  <si>
    <t>YEGUADA ROCÍO (Agente para Annua Racing)</t>
  </si>
  <si>
    <t>YEGUADA ROCÍO (Agente para D. Jon Jauregui)</t>
  </si>
  <si>
    <t>YEGUADA ROCÍO (Agente para D. Ramiro Girón)</t>
  </si>
  <si>
    <t>YEGUADA ROCÍO (Agente para D. Rafael Usoz)</t>
  </si>
  <si>
    <t>YEGUADA ROCÍO (Agente para Cuadra Mediterraneo)</t>
  </si>
  <si>
    <t>SHEELAGH</t>
  </si>
  <si>
    <t>RELAMPAGO (POR)</t>
  </si>
  <si>
    <t>EL INCA</t>
  </si>
  <si>
    <t>CAPRICHO DE GUILLE</t>
  </si>
  <si>
    <t>HERA</t>
  </si>
  <si>
    <t>HARAS EXTREM SL</t>
  </si>
  <si>
    <t>N.21 ASTRA HALL</t>
  </si>
  <si>
    <t>N.21 LA CUESTA</t>
  </si>
  <si>
    <t>HARAS AL ASHAÏ</t>
  </si>
  <si>
    <t>LAND FORCE (IRE)</t>
  </si>
  <si>
    <t>MARMARIA</t>
  </si>
  <si>
    <t>N.21 MARMARIA (GB)</t>
  </si>
  <si>
    <t>N.21 BELLASIDE</t>
  </si>
  <si>
    <t>N.21 PROUD SIDE</t>
  </si>
  <si>
    <t>N.21 CAPRICHO DE GUILLE</t>
  </si>
  <si>
    <t>N.21 HERA</t>
  </si>
  <si>
    <t>LOUGHTOWN STUD LTD</t>
  </si>
  <si>
    <t>N.21 LOLITA PLUMA</t>
  </si>
  <si>
    <t>N.21 BECKY</t>
  </si>
  <si>
    <t>N.21 DAMOISELLE</t>
  </si>
  <si>
    <t>DAMOISELLE (USA)</t>
  </si>
  <si>
    <t>GLENEAGLES (IRE)</t>
  </si>
  <si>
    <t>EAGER BEAVER (GB)</t>
  </si>
  <si>
    <t>N.21 EAGER BEAVER (GB)</t>
  </si>
  <si>
    <t>N.21 ERCOLINI</t>
  </si>
  <si>
    <t>N.21 ALZAROOF</t>
  </si>
  <si>
    <t>ALZAROOF (USA)</t>
  </si>
  <si>
    <t>N.21 ALIMEH</t>
  </si>
  <si>
    <t>ALIMEH (IRE)</t>
  </si>
  <si>
    <t>DARIYAN (FR)</t>
  </si>
  <si>
    <t>JULIANASTAR FARELL</t>
  </si>
  <si>
    <t>GAEL LEGACY (IRE)</t>
  </si>
  <si>
    <t>AGUSTINA (GB)</t>
  </si>
  <si>
    <t>Cambios a MB</t>
  </si>
  <si>
    <t>Enviada a MB</t>
  </si>
  <si>
    <t>A Imprenta</t>
  </si>
  <si>
    <t>DON BOSCO (FR)</t>
  </si>
  <si>
    <t>RELIABLE MAN (GB)</t>
  </si>
  <si>
    <t>TEQUILA FROD (ITY)</t>
  </si>
  <si>
    <t>LADY VELVET</t>
  </si>
  <si>
    <t>BOY OF VELVET (FR)</t>
  </si>
  <si>
    <t>YEGUADA PUERTAS (AGENTE)</t>
  </si>
  <si>
    <t>SPES UNICA (FR)</t>
  </si>
  <si>
    <t>BIRCHWOOD (IRE)</t>
  </si>
  <si>
    <t>FLORA TRISTAN (FR)</t>
  </si>
  <si>
    <t>SHAMALGAN (FR)</t>
  </si>
  <si>
    <t>TORNIBUSH (IRE)</t>
  </si>
  <si>
    <t>N.21 DAKTIVIA (FR)</t>
  </si>
  <si>
    <t>DAKTIVIA (FR)</t>
  </si>
  <si>
    <t>DIABLE (FR)</t>
  </si>
  <si>
    <t>DEAUFILS (FR)</t>
  </si>
  <si>
    <t>OK de Presentador</t>
  </si>
  <si>
    <t>KARLSBURG</t>
  </si>
  <si>
    <t>YEGUADA ROCÍO (Agente)</t>
  </si>
  <si>
    <t>BILLY JOE</t>
  </si>
  <si>
    <t>CIBELES (FR)</t>
  </si>
  <si>
    <t>CUADRA HISPANICA</t>
  </si>
  <si>
    <t>LOUGHTOWN STUD LTD (HISPÁNICA)</t>
  </si>
  <si>
    <t>KARLSBURG (FR)</t>
  </si>
  <si>
    <t>HACIENDA DEL MONASTERIO</t>
  </si>
  <si>
    <t>Presentador</t>
  </si>
  <si>
    <t>LOREA (FR)a</t>
  </si>
  <si>
    <t>PADME (FR)a</t>
  </si>
  <si>
    <t>INSCRITOS SUBASTA DE YEARLINGS ACPSIE - 15 Octubre 2022 - 12h</t>
  </si>
  <si>
    <t>Jesús de Miguel 679 064 059 / info@criadorespsi.es</t>
  </si>
  <si>
    <t>Jesús Mejía</t>
  </si>
  <si>
    <t>José Hormaeche</t>
  </si>
  <si>
    <t>608.383.833 (Jose)</t>
  </si>
  <si>
    <t>J Hernández</t>
  </si>
  <si>
    <t>Reservas</t>
  </si>
  <si>
    <t>Cuadra Olivares</t>
  </si>
  <si>
    <t>Venta</t>
  </si>
  <si>
    <t>Cuadra Barra Sur</t>
  </si>
  <si>
    <t>Trato Directo Venta</t>
  </si>
  <si>
    <t>Haras Extrem</t>
  </si>
  <si>
    <t>Cuadra Isla de Fuerteventura</t>
  </si>
  <si>
    <t>Cuadra San Cristóbal</t>
  </si>
  <si>
    <t>Marqués de Miraflores de S.A.</t>
  </si>
  <si>
    <t>Cuadra Las Rozas</t>
  </si>
  <si>
    <t>Cuadra One 1903 SL</t>
  </si>
  <si>
    <t>INSCRITOS BONOS MAIDEN SUBASTA DE YEARLINGS ACPSIE - 15 Octubre 2022</t>
  </si>
  <si>
    <t>Yeguada Kantauri</t>
  </si>
  <si>
    <t>KALEDONIA</t>
  </si>
  <si>
    <t>USHUAIA</t>
  </si>
  <si>
    <t>ARAGONES (GB)</t>
  </si>
  <si>
    <t>GLOOMY ROSE (FR)</t>
  </si>
  <si>
    <t>ORION</t>
  </si>
  <si>
    <t>PASHMINA</t>
  </si>
  <si>
    <t>VILLAROBLEDO</t>
  </si>
  <si>
    <t>TARDIGRADO EXTREM</t>
  </si>
  <si>
    <t>KHAN</t>
  </si>
  <si>
    <t>SUNACCHI EXTREM</t>
  </si>
  <si>
    <t>BERSERKER EXTREM</t>
  </si>
  <si>
    <t>AVISPA EXTREM</t>
  </si>
  <si>
    <t>CACCIA DI DIANA</t>
  </si>
  <si>
    <t>YEARLINGS CATALOGADOS</t>
  </si>
  <si>
    <t>LITTLE RED</t>
  </si>
  <si>
    <t>BILL BAGGS (FR)</t>
  </si>
  <si>
    <t>ANAMAR</t>
  </si>
  <si>
    <t>Yeguada Cortiñal</t>
  </si>
  <si>
    <t>TARZAN ROUGE (FR)</t>
  </si>
  <si>
    <t>MALMOE</t>
  </si>
  <si>
    <t>PREINSCRITOS SUBASTA DE YEARLINGS ACPSIE - 14 Octubre 2023</t>
  </si>
  <si>
    <t>CUADRA HISPÁNICA</t>
  </si>
  <si>
    <t>N.22 LADY MARENGO</t>
  </si>
  <si>
    <t>LADY MARENGO (IRE)</t>
  </si>
  <si>
    <t>CUADRA EACHWAY</t>
  </si>
  <si>
    <t>QUICK AURORA</t>
  </si>
  <si>
    <t>QUICK ARTIST (IRE)</t>
  </si>
  <si>
    <t>DUTCH ART (GB)</t>
  </si>
  <si>
    <t>RAMIRO GIRÓN DE ALVEAR</t>
  </si>
  <si>
    <t>OCTANS</t>
  </si>
  <si>
    <t>Herm VINCENZO, SAMANTHA STAR</t>
  </si>
  <si>
    <t>N.22 MY BROKEN DRUM</t>
  </si>
  <si>
    <t>OK Servidor</t>
  </si>
  <si>
    <t>Herm MY FLINDERS, STARSHADOW</t>
  </si>
  <si>
    <t>N.22 OKRA</t>
  </si>
  <si>
    <t>OKRA (FR)</t>
  </si>
  <si>
    <t>Herm SHOWTIME</t>
  </si>
  <si>
    <t>N.22 BAHRAJ</t>
  </si>
  <si>
    <t>Datos Presentador</t>
  </si>
  <si>
    <t>Herm BABA KARAM, PADME</t>
  </si>
  <si>
    <t>ANA ZUBIRIA AZNAR</t>
  </si>
  <si>
    <t>N.22 KUBOKI (FR)</t>
  </si>
  <si>
    <t>PRESIDENCY (GB)</t>
  </si>
  <si>
    <t>KUBOKI (FR)</t>
  </si>
  <si>
    <t>FOL PARADE (ARG)</t>
  </si>
  <si>
    <t>Herm de EMPTY POCKETS</t>
  </si>
  <si>
    <t>INVERSIONES ONDARRETA</t>
  </si>
  <si>
    <t>N.22 SAMAY</t>
  </si>
  <si>
    <t>SAMAY (FR)</t>
  </si>
  <si>
    <t>CUADRA KARIKATO</t>
  </si>
  <si>
    <t>N.22 MITRA</t>
  </si>
  <si>
    <t>MITRA</t>
  </si>
  <si>
    <t>CUADRA MAGICA</t>
  </si>
  <si>
    <t>Herm Lockdown</t>
  </si>
  <si>
    <t>CUADRA AGRADO</t>
  </si>
  <si>
    <t>ZARUK (FR)a</t>
  </si>
  <si>
    <t>ZARAK (FR)</t>
  </si>
  <si>
    <t>HIGH CHAPARRAL (IRE)</t>
  </si>
  <si>
    <t>Herm Highrock Blue, Highdark Blue, Oceanic Blue</t>
  </si>
  <si>
    <t>N.22 CAPSAICIN (IRE)</t>
  </si>
  <si>
    <t>INVINCIBLE SPIRIT (IRE)</t>
  </si>
  <si>
    <t>IRISH NATIONAL STUD</t>
  </si>
  <si>
    <t>Herm Kendaya</t>
  </si>
  <si>
    <t>N.22 MARJUBILATION (IRE)</t>
  </si>
  <si>
    <t>MARJUBILATION (IRE)</t>
  </si>
  <si>
    <t>ACCLAMATION (GB)</t>
  </si>
  <si>
    <t>PHELIM DOLAN</t>
  </si>
  <si>
    <t>N.22 LADY DARI</t>
  </si>
  <si>
    <t>THE GURKHA (IRE)</t>
  </si>
  <si>
    <t>LADY DARI (IRE)</t>
  </si>
  <si>
    <t>MONTJEU (IRE)</t>
  </si>
  <si>
    <t>Herm Talimi, Aguasay</t>
  </si>
  <si>
    <t>N.22 HALL HEE</t>
  </si>
  <si>
    <t>HALL HEE (IRE)</t>
  </si>
  <si>
    <t>Herm Saafarr</t>
  </si>
  <si>
    <t>Pnyx NC H c</t>
  </si>
  <si>
    <t>Xaluna Bay F11 H c</t>
  </si>
  <si>
    <t>Fiesta Motivator H.C.  FR</t>
  </si>
  <si>
    <t>Sonic Chap NC M c.</t>
  </si>
  <si>
    <t>Rocho NC M.c.</t>
  </si>
  <si>
    <t>Good Morning Star NC M C.</t>
  </si>
  <si>
    <t>Rosa do F11 M.c.</t>
  </si>
  <si>
    <t>Capicua F11 M c.</t>
  </si>
  <si>
    <t>Awfaa NC M c.</t>
  </si>
  <si>
    <t>Rock Eyes M. C.</t>
  </si>
  <si>
    <t>BRISEO (FR)</t>
  </si>
  <si>
    <t>DEEP BLUE WINNER (FR)</t>
  </si>
  <si>
    <t>TRADE STORM</t>
  </si>
  <si>
    <t>QUEENSIDE</t>
  </si>
  <si>
    <t>FIRST LADYKIN (FR)</t>
  </si>
  <si>
    <t>LADYKIN</t>
  </si>
  <si>
    <t>GOLDORAK (FR)</t>
  </si>
  <si>
    <t>GRENDISAR</t>
  </si>
  <si>
    <t>CASANDRA</t>
  </si>
  <si>
    <t>GRAINE DE VIE (FR)</t>
  </si>
  <si>
    <t>MINERVA</t>
  </si>
  <si>
    <t>LUNA SARAJENA (FR)</t>
  </si>
  <si>
    <t>SAREJANA</t>
  </si>
  <si>
    <t>MONSIEUR VELOUR (FR)</t>
  </si>
  <si>
    <t>TINK STORM (FR)</t>
  </si>
  <si>
    <t>LADY TINKA</t>
  </si>
  <si>
    <t>IZZY GOING (FR)</t>
  </si>
  <si>
    <t>IZZY TOO</t>
  </si>
  <si>
    <t>LE HAVRE</t>
  </si>
  <si>
    <t>TSARINE</t>
  </si>
  <si>
    <t>LANGRUNE</t>
  </si>
  <si>
    <t>AL WUKAIR</t>
  </si>
  <si>
    <t>HUERTA DEL LLANO</t>
  </si>
  <si>
    <t>ADECA</t>
  </si>
  <si>
    <t>MARQUÉS DE MIRAFLORES</t>
  </si>
  <si>
    <t>HARAS DU LOGIS</t>
  </si>
  <si>
    <t>TRANSAIGUA SL</t>
  </si>
  <si>
    <t>CARETO</t>
  </si>
  <si>
    <t>DELIRADA</t>
  </si>
  <si>
    <t>DIABOLO</t>
  </si>
  <si>
    <t>BLACK FINDER</t>
  </si>
  <si>
    <t>Herm TENA</t>
  </si>
  <si>
    <t>Sobrina Port Grimaud</t>
  </si>
  <si>
    <t>N.22 IHSAS (FR)</t>
  </si>
  <si>
    <t>BOW CREEK (IRE)</t>
  </si>
  <si>
    <t>IHSAS (USA)</t>
  </si>
  <si>
    <t>RAHY (USA)</t>
  </si>
  <si>
    <t>EARL HARAS DU LOGIS &amp; J. INCE</t>
  </si>
  <si>
    <t>N.22 SO LIKE YOUR MOVES (FR)</t>
  </si>
  <si>
    <t>SO LIKE YOUR MOVES (FR)</t>
  </si>
  <si>
    <t>RIO DE LA PLATA (USA)</t>
  </si>
  <si>
    <t>MADHMOON (IRE)</t>
  </si>
  <si>
    <t>THE ROCK</t>
  </si>
  <si>
    <t>BRONCO</t>
  </si>
  <si>
    <t>5/7/23 Transferencia</t>
  </si>
  <si>
    <t>CUADRA MIRANDA</t>
  </si>
  <si>
    <t>4/7/23 Transferencia</t>
  </si>
  <si>
    <t>YEGUADA AGRADO [Logis]</t>
  </si>
  <si>
    <t>N.22 SUNSET FILLY</t>
  </si>
  <si>
    <t xml:space="preserve">SOMMERABEND (GB) </t>
  </si>
  <si>
    <t>LIL´S LAD (USA)</t>
  </si>
  <si>
    <t>Herm LABROS, CRYSTAL HEAD…</t>
  </si>
  <si>
    <t>YEGUADA MONTANESA (CUADRA KARIKATO)</t>
  </si>
  <si>
    <t>N.22 ZALDIA</t>
  </si>
  <si>
    <t>ZALDIA (GB)</t>
  </si>
  <si>
    <t>N.22 GALDANA</t>
  </si>
  <si>
    <t>RIP VAN WINKLE (IRE)</t>
  </si>
  <si>
    <t>Herm MACADAMIA</t>
  </si>
  <si>
    <t>28/6/23 Transferencia</t>
  </si>
  <si>
    <t>30/6/23 Transferencia</t>
  </si>
  <si>
    <t>PERSIAN KING (IRE)</t>
  </si>
  <si>
    <t>ENGAGE (IRE)</t>
  </si>
  <si>
    <t>POUR MOI (IRE)</t>
  </si>
  <si>
    <t>HARAS D'ETREHAM &amp; ECURIE ADES HAZAN &amp; RUNNYMEDE FARM INC.</t>
  </si>
  <si>
    <t>Herm CHANDON</t>
  </si>
  <si>
    <t>ZYLEK (FR)</t>
  </si>
  <si>
    <t>ECURIE ALTIMA</t>
  </si>
  <si>
    <t>ZELZAL (FR)</t>
  </si>
  <si>
    <t>PRYCIA (FR)</t>
  </si>
  <si>
    <t>SRI PUTRA (GB)</t>
  </si>
  <si>
    <t>ELARQAM (GB)</t>
  </si>
  <si>
    <t>STAR WAVES (IRE)</t>
  </si>
  <si>
    <t>SEA THE STARS (IRE)</t>
  </si>
  <si>
    <t>MME H. KNEIP</t>
  </si>
  <si>
    <t>N.22 ALTERNATIVAS (FR)a</t>
  </si>
  <si>
    <t>Herm ICARINA</t>
  </si>
  <si>
    <t>N.22 ROCK EYES</t>
  </si>
  <si>
    <t>ROCK EYES (GB)</t>
  </si>
  <si>
    <t>ROCK OF GIBRALTAR (IRE)</t>
  </si>
  <si>
    <t>YEGUADA ROCIO</t>
  </si>
  <si>
    <t>YEGUADA ROCIO &amp; GRACILIANO PEREZ TABERNERO</t>
  </si>
  <si>
    <t>Herm ROCK MOON, ALMANSA</t>
  </si>
  <si>
    <t>N.22 AWFAA</t>
  </si>
  <si>
    <t>SHAMARDAL (USA)</t>
  </si>
  <si>
    <t>Herm SANTA CLARA, WITIZA</t>
  </si>
  <si>
    <t>N.22 ROCHO</t>
  </si>
  <si>
    <t>YEGUADA ROCIO &amp; HARAS DE MARMARIA</t>
  </si>
  <si>
    <t>Herm ENOL</t>
  </si>
  <si>
    <t>N.22 XALUNA BAY</t>
  </si>
  <si>
    <t>N.22 CAPICUA</t>
  </si>
  <si>
    <t>XAAR (GB)</t>
  </si>
  <si>
    <t>Herm ACAMANTE, GALINDO</t>
  </si>
  <si>
    <t>N.22 ROSA DO BARBADO</t>
  </si>
  <si>
    <t>DAGGERS DRAWN (USA)</t>
  </si>
  <si>
    <t>Herm ZUBIETA, BARBADO, TAZONES</t>
  </si>
  <si>
    <t>ASOC. YEGUADA ROCIO CUADRA MEDITERRANEO</t>
  </si>
  <si>
    <t>Herm IRMA, SOMETHING</t>
  </si>
  <si>
    <t>LEARRITZA 135 SL</t>
  </si>
  <si>
    <r>
      <t xml:space="preserve">YEGUADA AGRADO </t>
    </r>
    <r>
      <rPr>
        <b/>
        <i/>
        <sz val="12"/>
        <color indexed="8"/>
        <rFont val="Arial"/>
        <family val="2"/>
      </rPr>
      <t>[MEDITERRÁNEO]</t>
    </r>
  </si>
  <si>
    <r>
      <t xml:space="preserve">YEGUADA AGRADO </t>
    </r>
    <r>
      <rPr>
        <b/>
        <i/>
        <sz val="12"/>
        <color indexed="8"/>
        <rFont val="Arial"/>
        <family val="2"/>
      </rPr>
      <t>[MIRANDA]</t>
    </r>
  </si>
  <si>
    <t>N.22 SONIC CHAPARRAL</t>
  </si>
  <si>
    <t>Herm VELETA, TUNANTE, ARIDANE</t>
  </si>
  <si>
    <t>N.22 FIESTA (FR)</t>
  </si>
  <si>
    <t>FIESTA</t>
  </si>
  <si>
    <t>Herm BAILEN, BELEÑA</t>
  </si>
  <si>
    <t>N.22 LILY'S CUPCAKE (FR)</t>
  </si>
  <si>
    <t>LILY'S CUPCAKE (IRE)</t>
  </si>
  <si>
    <t>N.22 GOOD MORNING STAR</t>
  </si>
  <si>
    <t>Herm PANTXINETA, CLIFFORD, ORION</t>
  </si>
  <si>
    <t>GRENDISAR (IRE)</t>
  </si>
  <si>
    <t>MINERVA (FR)</t>
  </si>
  <si>
    <t>MUHTATHIR (GB)</t>
  </si>
  <si>
    <t>Herm VITA BARELIÈRE</t>
  </si>
  <si>
    <t>Herm KATALINA, ZUGARRAMURDI, TRAVIS</t>
  </si>
  <si>
    <t>ZAMBRA (FR)</t>
  </si>
  <si>
    <t>Email</t>
  </si>
  <si>
    <t>Herm WAMBA, YAGO</t>
  </si>
  <si>
    <t>HEADMAN (GB)</t>
  </si>
  <si>
    <t>Herm YATZAEL</t>
  </si>
  <si>
    <t>12/7/23 Transferencia</t>
  </si>
  <si>
    <t>6/7/23 Transferencia</t>
  </si>
  <si>
    <t>ZALMAN (FR)</t>
  </si>
  <si>
    <t>OK MB</t>
  </si>
  <si>
    <t>17-19/7/23 Transferencia</t>
  </si>
  <si>
    <t>19/7/23 Transferencia</t>
  </si>
  <si>
    <r>
      <t xml:space="preserve">HARAS DE LA BARELIÈRE </t>
    </r>
    <r>
      <rPr>
        <b/>
        <i/>
        <sz val="12"/>
        <color indexed="8"/>
        <rFont val="Arial"/>
        <family val="2"/>
      </rPr>
      <t>[Ramiro Girón de Alvear]</t>
    </r>
  </si>
  <si>
    <t>YEGUADA LOS ARCÁNGELES</t>
  </si>
  <si>
    <t>SIR MAJESTY</t>
  </si>
  <si>
    <t>BARONESA VOLADORA</t>
  </si>
  <si>
    <t>YOUNG MAJESTY (USA)</t>
  </si>
  <si>
    <t>MARIA´S MON (USA)</t>
  </si>
  <si>
    <t>YEGUADA ARCÁNGELES</t>
  </si>
  <si>
    <t>MISTER CARAGOLA</t>
  </si>
  <si>
    <t>TOBOUGG (IRE)</t>
  </si>
  <si>
    <t>Herm DOLENTE</t>
  </si>
  <si>
    <t>N.22 VAMOS ESPAÑA</t>
  </si>
  <si>
    <t>SIYOUNI (FR)</t>
  </si>
  <si>
    <t>Herm BRAVO, ARAKA LA KANA, JARANA</t>
  </si>
  <si>
    <t>N.22 SIMONETA (FR)</t>
  </si>
  <si>
    <t>SIMONETA (IRE)</t>
  </si>
  <si>
    <t>CUADRA HERNANDO ABOIN</t>
  </si>
  <si>
    <t>N.22 BARONESA VOLADORA</t>
  </si>
  <si>
    <t>MARQUES DE MIRAFLORES</t>
  </si>
  <si>
    <t>TEODORO CALLEJO (Agente)</t>
  </si>
  <si>
    <r>
      <t xml:space="preserve">TEODORO CALLEJO (Agente) </t>
    </r>
    <r>
      <rPr>
        <b/>
        <i/>
        <sz val="12"/>
        <color indexed="8"/>
        <rFont val="Arial"/>
        <family val="2"/>
      </rPr>
      <t>[SAN CRISTÓBAL]</t>
    </r>
  </si>
  <si>
    <t>WOODED (IRE)</t>
  </si>
  <si>
    <t>RENESMEE (USA)</t>
  </si>
  <si>
    <t>GIANT'S CAUSEWAY (USA)</t>
  </si>
  <si>
    <t>HARAS DE LA MERCERIE &amp; J. NEWMAN &amp; P. GARIBOLDI</t>
  </si>
  <si>
    <t>Herm NO FOR MY</t>
  </si>
  <si>
    <t>non référencé</t>
  </si>
  <si>
    <t>Herm PAVIL, PANYCIA</t>
  </si>
  <si>
    <t>Herm MR CASSIOPE, CHAMORI, VOLEUR DE CHOCOLAT, EMIN, CHAPARRACHIK</t>
  </si>
  <si>
    <t>Herm SANTAO, URBAN FANTASY, SERIFOS</t>
  </si>
  <si>
    <t>CHRISTIAN DELCHER SANCHER</t>
  </si>
  <si>
    <t>Herm EL PATRON</t>
  </si>
  <si>
    <t>20.000 € Arqana December Breeding Stock Sale 2022</t>
  </si>
  <si>
    <t>Herm EXISTENTIALISTE, VINTAGE KOD, ETATIQUE, ANGEL</t>
  </si>
  <si>
    <t>2.000 € Arqana December Breeding Stock Sale 2022</t>
  </si>
  <si>
    <t>N.22 PNYX</t>
  </si>
  <si>
    <r>
      <t xml:space="preserve">TEODORO CALLEJO (Agente) </t>
    </r>
    <r>
      <rPr>
        <b/>
        <i/>
        <sz val="12"/>
        <color indexed="8"/>
        <rFont val="Arial"/>
        <family val="2"/>
      </rPr>
      <t>[CUADRA MARISOL]</t>
    </r>
  </si>
  <si>
    <t>Herm PNYX'21</t>
  </si>
  <si>
    <t>KENORINA (FR)</t>
  </si>
  <si>
    <t>Herm JENNYANYDOTS, RINAWAY, GARINA, SANOVA</t>
  </si>
  <si>
    <t>3.000 € Arqana December Breeding Stock Sale 2022</t>
  </si>
  <si>
    <t>4.000 € Arqana December Breeding Stock Sale 2022</t>
  </si>
  <si>
    <t>4.500 € Arqana December Breeding Stock Sale 2022</t>
  </si>
  <si>
    <t>INSCRITOS SUBASTA DE YEARLINGS ACPSIE - 14 Octubre 2023</t>
  </si>
  <si>
    <t>N.22 RENESMEE (FR)</t>
  </si>
  <si>
    <t>N.22 ENGAGE (FR)</t>
  </si>
  <si>
    <t>N.22 KENORINA (FR)</t>
  </si>
  <si>
    <t>N.22 AFRICAN MEMORIES (FR)a</t>
  </si>
  <si>
    <t>N.22 CHOCOLAT CHAUD (FR)a</t>
  </si>
  <si>
    <t>N.22 STAR WAVES (FR)</t>
  </si>
  <si>
    <t>N.22 CRYSTAL HEAD</t>
  </si>
  <si>
    <t>YEGUADA AGRADO (C.Mediterráneo)</t>
  </si>
  <si>
    <t>YEGUADA AGRADO (Haras de Logis)</t>
  </si>
  <si>
    <t>MARQUES DE MIRAFLORES DE S.A.</t>
  </si>
  <si>
    <t>LOUGHTOWN STUD LTD (C.Hispánica)</t>
  </si>
  <si>
    <t>YEGUADA MONTANESA (C.Karikato)</t>
  </si>
  <si>
    <t>YEGUADA AGRADO (C.Miranda)</t>
  </si>
  <si>
    <t>YEGUADA PUERTAS (Agente)</t>
  </si>
  <si>
    <t>TEODORO CALLEJO (Y.Kantauri)</t>
  </si>
  <si>
    <t>12-44.</t>
  </si>
  <si>
    <t>4-29.</t>
  </si>
  <si>
    <t>3-8</t>
  </si>
  <si>
    <t>Ya en LZ (J López)</t>
  </si>
  <si>
    <t>32.</t>
  </si>
  <si>
    <t>1.</t>
  </si>
  <si>
    <t>38.</t>
  </si>
  <si>
    <t>14.</t>
  </si>
  <si>
    <t>36.</t>
  </si>
  <si>
    <t>9.</t>
  </si>
  <si>
    <t>7.</t>
  </si>
  <si>
    <t>16.</t>
  </si>
  <si>
    <t>11.</t>
  </si>
  <si>
    <t>18-22.</t>
  </si>
  <si>
    <t>35.</t>
  </si>
  <si>
    <t>2-24-25-26-28-30-33-34-39-41-43-50.</t>
  </si>
  <si>
    <t>19.</t>
  </si>
  <si>
    <t>Nº CHIP</t>
  </si>
  <si>
    <t>10010000724079070021817</t>
  </si>
  <si>
    <t>10010000724060001094644</t>
  </si>
  <si>
    <t>10010000724080880183261</t>
  </si>
  <si>
    <t>372140045390460</t>
  </si>
  <si>
    <t>372140045392120</t>
  </si>
  <si>
    <t>10010000724079070021801</t>
  </si>
  <si>
    <t>10010000724079070021805</t>
  </si>
  <si>
    <t>10010000724079070021793</t>
  </si>
  <si>
    <t>10010000724079070021790</t>
  </si>
  <si>
    <t>10010000724080880183376</t>
  </si>
  <si>
    <t>Ya en LZ (F Jiménez)</t>
  </si>
  <si>
    <t>Ya en P1</t>
  </si>
  <si>
    <t>Jueves 5</t>
  </si>
  <si>
    <t>Mañana</t>
  </si>
  <si>
    <t>Se estabulan en la P1 al llegar en los 8 que deja libres Vequus</t>
  </si>
  <si>
    <t>Ponerlo junto con los de Agrado</t>
  </si>
  <si>
    <t>Jueves 12</t>
  </si>
  <si>
    <t>14:30/15h</t>
  </si>
  <si>
    <t>10010000724030000720942</t>
  </si>
  <si>
    <t>250259806053794</t>
  </si>
  <si>
    <t>10010000724151090001483</t>
  </si>
  <si>
    <t>250258500335916</t>
  </si>
  <si>
    <t>10010000724120002200248</t>
  </si>
  <si>
    <t>10010000724010480000674</t>
  </si>
  <si>
    <t>10010000724140000083971</t>
  </si>
  <si>
    <t>985101045193180</t>
  </si>
  <si>
    <t>10010000724079070021804</t>
  </si>
  <si>
    <t>10010000724030000720945</t>
  </si>
  <si>
    <t>10010000724079070021799</t>
  </si>
  <si>
    <t>985101045154725</t>
  </si>
  <si>
    <t>10010000724030000720940</t>
  </si>
  <si>
    <t>10010000724030000720003</t>
  </si>
  <si>
    <t>10010000724030000720947</t>
  </si>
  <si>
    <t>10010000724030000720949</t>
  </si>
  <si>
    <t>10010000724120002200447</t>
  </si>
  <si>
    <t>10010000724090000064910</t>
  </si>
  <si>
    <t>10010000724079070021803</t>
  </si>
  <si>
    <t>10010000724030000720946</t>
  </si>
  <si>
    <t>10010000724120002200045</t>
  </si>
  <si>
    <t>10010000724080880183378</t>
  </si>
  <si>
    <t>10010000724030000720937</t>
  </si>
  <si>
    <t>3/8/23 Transferencia</t>
  </si>
  <si>
    <t>Ya en LZ (C Buesa)</t>
  </si>
  <si>
    <t>ANNIE´S SONG (FR)</t>
  </si>
  <si>
    <t>A box Viernes 13</t>
  </si>
  <si>
    <t>Transporte  Jose Marquiegui  639 158 188</t>
  </si>
  <si>
    <t>48</t>
  </si>
  <si>
    <t>Black Finder</t>
  </si>
  <si>
    <t>Miércoles 11</t>
  </si>
  <si>
    <t>11h</t>
  </si>
  <si>
    <t>12h</t>
  </si>
  <si>
    <t>6-20-23-31-37-46-49</t>
  </si>
  <si>
    <t>47.</t>
  </si>
  <si>
    <t>El Crystal Head. Ya en LZ</t>
  </si>
  <si>
    <t>Desde jueves 5, 7 potros ya en la P1</t>
  </si>
  <si>
    <t>Ya en P2</t>
  </si>
  <si>
    <t>A box Jueves 12</t>
  </si>
  <si>
    <t>Poner cerca de Barelière/LAC</t>
  </si>
  <si>
    <t>Boxes de Barelière en P1 a jueves 5:</t>
  </si>
  <si>
    <t>1-3-4-6-19. Vacío el 22 (sucio viruta)</t>
  </si>
  <si>
    <t>Okra</t>
  </si>
  <si>
    <t>Lady Velvet</t>
  </si>
  <si>
    <t>15-40.</t>
  </si>
  <si>
    <t>5-13-45+ Wildcard 1 (L51)</t>
  </si>
  <si>
    <t>Martes 10</t>
  </si>
  <si>
    <t>13/14h</t>
  </si>
  <si>
    <t>18h</t>
  </si>
  <si>
    <t>Tiene disponible el box P1-22 si se hace</t>
  </si>
  <si>
    <t>Total: 46 boxes</t>
  </si>
  <si>
    <t>Paja: 15</t>
  </si>
  <si>
    <t>Viruta: 31</t>
  </si>
  <si>
    <t>Versión: Viernes 6oct / 11h</t>
  </si>
  <si>
    <r>
      <t xml:space="preserve">Teo tiene 25 </t>
    </r>
    <r>
      <rPr>
        <b/>
        <sz val="16"/>
        <color rgb="FFFF0000"/>
        <rFont val="Arial"/>
        <family val="2"/>
      </rPr>
      <t>(el Fiesta llega el lunes 9)</t>
    </r>
    <r>
      <rPr>
        <sz val="14"/>
        <rFont val="Arial"/>
        <family val="2"/>
      </rPr>
      <t xml:space="preserve">, de los que 8 son de Vequus y 17 nuestros. Son: 12 de Learritza, 1 Pnyx, 1 San Cristóbal, 2 Kantauri +1 Arcángeles </t>
    </r>
    <r>
      <rPr>
        <b/>
        <sz val="14"/>
        <rFont val="Arial"/>
        <family val="2"/>
      </rPr>
      <t>(18)</t>
    </r>
  </si>
  <si>
    <t>LITTLE TINKA (GB)</t>
  </si>
  <si>
    <t>THREE VALLEYS (USA)</t>
  </si>
  <si>
    <t>100% SM</t>
  </si>
  <si>
    <t>Aceituno:</t>
  </si>
  <si>
    <t>Salvador Márquez</t>
  </si>
  <si>
    <t>Juan Carlos Bolaños</t>
  </si>
  <si>
    <t>Cuadra Caño Quebrado</t>
  </si>
  <si>
    <t>50%SM 50% Mundo Vertical</t>
  </si>
  <si>
    <t>Cuadra Valdeosera S.L.</t>
  </si>
  <si>
    <t>MB pide datos fiscales</t>
  </si>
  <si>
    <t>Francisco de Julián</t>
  </si>
  <si>
    <t>RESULTADOS SUBASTA DE YEARLINGS ACPSIE - 14 Octubre 2023 - 12h</t>
  </si>
  <si>
    <t>Mq. Miraflores/C. Duende del Sur</t>
  </si>
  <si>
    <t>Enviados datos fact a Barelière</t>
  </si>
  <si>
    <t>Enviados datos fact a JH</t>
  </si>
  <si>
    <t>Cuadra San José</t>
  </si>
  <si>
    <t>Suma Ventas+Recompras:</t>
  </si>
  <si>
    <t>50%Salvador Márquez/50%Mundo Vertical</t>
  </si>
  <si>
    <t>100%Salvador Márquez</t>
  </si>
  <si>
    <t>SUBASTA DE YEARLINGS ACPSIE - 14 Octubre 2023</t>
  </si>
  <si>
    <t>Cuadra Valdeosera SL</t>
  </si>
  <si>
    <t>Enviados datos fact a HV</t>
  </si>
  <si>
    <t>CUADRA SAN CRISTÓBAL/TEODORO CALLEJO (Agente)</t>
  </si>
  <si>
    <t>Yeguada Agrado</t>
  </si>
  <si>
    <t>Cuadra Eachway</t>
  </si>
  <si>
    <t>Haras de Barelière</t>
  </si>
  <si>
    <t>Haras du Logis</t>
  </si>
  <si>
    <t>Yeguada Los Arcángeles</t>
  </si>
  <si>
    <t>Cuadra Karikato</t>
  </si>
  <si>
    <t>21/7/23 Transferencia</t>
  </si>
  <si>
    <t>Actualizado a:</t>
  </si>
  <si>
    <t>28/11/23 Transferencia</t>
  </si>
  <si>
    <t>Seguimiento Cuadra Isla de Fuerteventura:</t>
  </si>
  <si>
    <t>21/12: hablo por tno con él:</t>
  </si>
  <si>
    <t>Está pagado el Octans y medio Enorina, el otro medio lo va a pagar hoy. Faltan el Samay y el Capicua, que irá pagando según reciba él pagos.</t>
  </si>
  <si>
    <t>18/12/23 domiciliación</t>
  </si>
  <si>
    <t>24/11+28/12/23 Transferencia</t>
  </si>
  <si>
    <t>3/2/24 Transferencia</t>
  </si>
  <si>
    <t>4/12/23+3/2/24 Transferencia</t>
  </si>
  <si>
    <t>5/2/24 Transferencia</t>
  </si>
  <si>
    <t>Cuadra Alegría</t>
  </si>
  <si>
    <t>FREEKEL (IRE)</t>
  </si>
  <si>
    <t>YALMAN (FR)</t>
  </si>
  <si>
    <t>ISTANBUL</t>
  </si>
  <si>
    <t>SIMONETA (IRE)a</t>
  </si>
  <si>
    <t>DALLAS</t>
  </si>
  <si>
    <t>NUNUKA (FR)</t>
  </si>
  <si>
    <t>AFRICAN RULER (FR)a</t>
  </si>
  <si>
    <t>CAPITAN ARAÑA</t>
  </si>
  <si>
    <t>KAMARA (IRE)</t>
  </si>
  <si>
    <t>LISTA PROVISIONAL CALIFICADOS GRAN PREMIO SUBASTA ACPSIE (A) - 12 octubre 2024 / 1ª Inscripción</t>
  </si>
  <si>
    <t>Ch Délcher</t>
  </si>
  <si>
    <t>C Buesa</t>
  </si>
  <si>
    <t>M&amp;M Racing</t>
  </si>
  <si>
    <t>E Arguinzones</t>
  </si>
  <si>
    <t>B Valentí</t>
  </si>
  <si>
    <t>A Tsereteli</t>
  </si>
  <si>
    <t>SAN FERMIN</t>
  </si>
  <si>
    <t>LAS FALLAS</t>
  </si>
  <si>
    <t>Pasarle el 50% a Rubén y facturar el otro a Luis</t>
  </si>
  <si>
    <t>Facturar a Luis</t>
  </si>
  <si>
    <t>EL CUARTO CAMINO</t>
  </si>
  <si>
    <t>GURYEF</t>
  </si>
  <si>
    <t>B Rama</t>
  </si>
  <si>
    <t>Cuadra Duende del Sur</t>
  </si>
  <si>
    <t>Cuadra Delta</t>
  </si>
  <si>
    <t>T Callejo S</t>
  </si>
  <si>
    <t>Teodoro Callejo Solana</t>
  </si>
  <si>
    <t>Cuadra Y Todos para Una</t>
  </si>
  <si>
    <t>Cuadra Samalassa</t>
  </si>
  <si>
    <t>Transportes Transaigua</t>
  </si>
  <si>
    <t>Cuadra La Almohaza</t>
  </si>
  <si>
    <t>J Horcajada</t>
  </si>
  <si>
    <t>si</t>
  </si>
  <si>
    <t>Sí</t>
  </si>
  <si>
    <t>Cobrar GA</t>
  </si>
  <si>
    <t>Avisado</t>
  </si>
  <si>
    <t>A Remolina</t>
  </si>
  <si>
    <t>Mira el correo y lo hace</t>
  </si>
  <si>
    <t>Mensaje</t>
  </si>
  <si>
    <t>GA preguntará</t>
  </si>
  <si>
    <t>M Álvarez</t>
  </si>
  <si>
    <t>B Up</t>
  </si>
  <si>
    <t>B Valenti</t>
  </si>
  <si>
    <t>Cuadra Taramundi</t>
  </si>
  <si>
    <t>E. Pérez Guzmán</t>
  </si>
  <si>
    <t>Pide factura</t>
  </si>
  <si>
    <t>Está de viaje</t>
  </si>
  <si>
    <t>Cuadra Global</t>
  </si>
  <si>
    <t>Cuadra Deldan</t>
  </si>
  <si>
    <t>Si, enviará Maldo</t>
  </si>
  <si>
    <t>R Martín A</t>
  </si>
  <si>
    <t>Délcher dice no</t>
  </si>
  <si>
    <t>Ana dice no</t>
  </si>
  <si>
    <t>Recibo</t>
  </si>
  <si>
    <t>Salvador Márquez/Mundo Vertical</t>
  </si>
  <si>
    <t>07-11/03/2024</t>
  </si>
  <si>
    <t>Cuadra del Valle</t>
  </si>
  <si>
    <t>OTTO</t>
  </si>
  <si>
    <t>Cuadra Origen Canario</t>
  </si>
  <si>
    <t>SEGUIMOS SOÑANDO</t>
  </si>
  <si>
    <t>Cuadra Extremeña OP</t>
  </si>
  <si>
    <t>3/2-25/3/24 Transferencias</t>
  </si>
  <si>
    <r>
      <rPr>
        <b/>
        <sz val="13"/>
        <color indexed="8"/>
        <rFont val="Arial"/>
        <family val="2"/>
      </rPr>
      <t>Domiciliar</t>
    </r>
    <r>
      <rPr>
        <sz val="13"/>
        <color indexed="8"/>
        <rFont val="Arial"/>
        <family val="2"/>
      </rPr>
      <t xml:space="preserve"> 50% Rubén + facturar 50% Luis</t>
    </r>
  </si>
  <si>
    <t>Facturar</t>
  </si>
  <si>
    <t>Facturar GA</t>
  </si>
  <si>
    <t>22/04/2024 Domic</t>
  </si>
  <si>
    <t>ARCO OF STARS (FR)</t>
  </si>
  <si>
    <t>SUR LE TOIT (FR)</t>
  </si>
  <si>
    <t>JUMADIEL (FR)</t>
  </si>
  <si>
    <t>SANFERMIN</t>
  </si>
  <si>
    <t>GURDJIEFF</t>
  </si>
  <si>
    <t>LAS FALLAS (FR)</t>
  </si>
  <si>
    <t>MICAELA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</si>
</sst>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164" formatCode="#,##0\ &quot;€&quot;"/>
    <numFmt numFmtId="165" formatCode="#,##0.00\ &quot;€&quot;"/>
    <numFmt numFmtId="166" formatCode="0.0%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3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b/>
      <sz val="14"/>
      <name val="Wingdings"/>
      <charset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name val="Wingdings"/>
      <charset val="2"/>
    </font>
    <font>
      <b/>
      <sz val="26"/>
      <name val="Arial"/>
      <family val="2"/>
    </font>
    <font>
      <sz val="14"/>
      <color rgb="FFFF0000"/>
      <name val="Times New Roman"/>
      <family val="1"/>
    </font>
    <font>
      <sz val="20"/>
      <color rgb="FFFF0000"/>
      <name val="Arial"/>
      <family val="2"/>
    </font>
    <font>
      <b/>
      <sz val="12"/>
      <color indexed="8"/>
      <name val="Calibri"/>
      <family val="2"/>
      <scheme val="minor"/>
    </font>
    <font>
      <b/>
      <sz val="12"/>
      <color theme="0"/>
      <name val="Arial"/>
      <family val="2"/>
    </font>
    <font>
      <sz val="20"/>
      <name val="Arial"/>
      <family val="2"/>
    </font>
    <font>
      <b/>
      <sz val="13"/>
      <color rgb="FFFF0000"/>
      <name val="Arial"/>
      <family val="2"/>
    </font>
    <font>
      <b/>
      <sz val="22"/>
      <color rgb="FFFF0000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  <scheme val="minor"/>
    </font>
    <font>
      <sz val="18"/>
      <name val="Arial"/>
      <family val="2"/>
    </font>
    <font>
      <i/>
      <sz val="12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b/>
      <sz val="16"/>
      <color rgb="FFFF0000"/>
      <name val="Arial"/>
      <family val="2"/>
    </font>
    <font>
      <b/>
      <sz val="13"/>
      <color indexed="8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22" fillId="0" borderId="0"/>
    <xf numFmtId="0" fontId="3" fillId="0" borderId="0"/>
    <xf numFmtId="0" fontId="2" fillId="0" borderId="0"/>
    <xf numFmtId="0" fontId="1" fillId="0" borderId="0"/>
  </cellStyleXfs>
  <cellXfs count="437">
    <xf numFmtId="0" fontId="0" fillId="0" borderId="0" xfId="0"/>
    <xf numFmtId="0" fontId="6" fillId="0" borderId="0" xfId="0" applyFont="1"/>
    <xf numFmtId="0" fontId="7" fillId="0" borderId="3" xfId="0" applyFont="1" applyFill="1" applyBorder="1"/>
    <xf numFmtId="0" fontId="5" fillId="5" borderId="3" xfId="0" applyFont="1" applyFill="1" applyBorder="1"/>
    <xf numFmtId="0" fontId="6" fillId="6" borderId="3" xfId="0" applyFont="1" applyFill="1" applyBorder="1"/>
    <xf numFmtId="0" fontId="6" fillId="7" borderId="3" xfId="0" applyFont="1" applyFill="1" applyBorder="1"/>
    <xf numFmtId="14" fontId="6" fillId="0" borderId="3" xfId="0" applyNumberFormat="1" applyFont="1" applyBorder="1"/>
    <xf numFmtId="0" fontId="6" fillId="0" borderId="3" xfId="0" applyFont="1" applyBorder="1"/>
    <xf numFmtId="14" fontId="6" fillId="0" borderId="0" xfId="0" applyNumberFormat="1" applyFont="1" applyFill="1" applyAlignment="1">
      <alignment horizontal="left"/>
    </xf>
    <xf numFmtId="0" fontId="6" fillId="0" borderId="3" xfId="0" applyFont="1" applyFill="1" applyBorder="1"/>
    <xf numFmtId="0" fontId="5" fillId="0" borderId="3" xfId="0" applyFont="1" applyFill="1" applyBorder="1"/>
    <xf numFmtId="0" fontId="5" fillId="9" borderId="3" xfId="0" applyFont="1" applyFill="1" applyBorder="1"/>
    <xf numFmtId="14" fontId="6" fillId="9" borderId="3" xfId="0" applyNumberFormat="1" applyFont="1" applyFill="1" applyBorder="1"/>
    <xf numFmtId="0" fontId="6" fillId="9" borderId="3" xfId="0" applyFont="1" applyFill="1" applyBorder="1"/>
    <xf numFmtId="0" fontId="12" fillId="0" borderId="0" xfId="0" applyFont="1"/>
    <xf numFmtId="0" fontId="13" fillId="3" borderId="2" xfId="0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49" fontId="14" fillId="0" borderId="0" xfId="0" applyNumberFormat="1" applyFont="1"/>
    <xf numFmtId="0" fontId="14" fillId="0" borderId="0" xfId="0" applyFont="1" applyBorder="1" applyAlignment="1">
      <alignment horizontal="left"/>
    </xf>
    <xf numFmtId="0" fontId="14" fillId="0" borderId="0" xfId="0" applyFont="1" applyBorder="1"/>
    <xf numFmtId="0" fontId="6" fillId="0" borderId="0" xfId="0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20" fontId="17" fillId="14" borderId="3" xfId="0" applyNumberFormat="1" applyFont="1" applyFill="1" applyBorder="1" applyAlignment="1">
      <alignment horizontal="center"/>
    </xf>
    <xf numFmtId="9" fontId="6" fillId="0" borderId="0" xfId="0" applyNumberFormat="1" applyFont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5" fillId="0" borderId="0" xfId="0" applyFont="1"/>
    <xf numFmtId="0" fontId="5" fillId="2" borderId="6" xfId="0" applyFont="1" applyFill="1" applyBorder="1" applyAlignment="1"/>
    <xf numFmtId="0" fontId="5" fillId="10" borderId="7" xfId="0" applyFont="1" applyFill="1" applyBorder="1" applyAlignment="1"/>
    <xf numFmtId="0" fontId="6" fillId="10" borderId="7" xfId="0" applyFont="1" applyFill="1" applyBorder="1"/>
    <xf numFmtId="0" fontId="20" fillId="0" borderId="0" xfId="0" applyFont="1"/>
    <xf numFmtId="0" fontId="6" fillId="12" borderId="3" xfId="0" applyFont="1" applyFill="1" applyBorder="1"/>
    <xf numFmtId="0" fontId="14" fillId="0" borderId="0" xfId="0" applyNumberFormat="1" applyFont="1" applyBorder="1" applyAlignment="1">
      <alignment horizontal="left"/>
    </xf>
    <xf numFmtId="0" fontId="19" fillId="0" borderId="3" xfId="0" applyFont="1" applyBorder="1"/>
    <xf numFmtId="0" fontId="9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65" fontId="13" fillId="12" borderId="2" xfId="0" applyNumberFormat="1" applyFont="1" applyFill="1" applyBorder="1"/>
    <xf numFmtId="0" fontId="19" fillId="0" borderId="5" xfId="0" applyFont="1" applyBorder="1"/>
    <xf numFmtId="0" fontId="6" fillId="0" borderId="0" xfId="0" applyFont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5" fillId="3" borderId="1" xfId="0" applyFont="1" applyFill="1" applyBorder="1"/>
    <xf numFmtId="0" fontId="6" fillId="9" borderId="3" xfId="0" applyFont="1" applyFill="1" applyBorder="1" applyAlignment="1">
      <alignment horizontal="center"/>
    </xf>
    <xf numFmtId="49" fontId="14" fillId="0" borderId="0" xfId="0" applyNumberFormat="1" applyFont="1" applyBorder="1"/>
    <xf numFmtId="3" fontId="14" fillId="0" borderId="0" xfId="0" applyNumberFormat="1" applyFont="1" applyBorder="1"/>
    <xf numFmtId="0" fontId="23" fillId="0" borderId="0" xfId="0" applyFont="1"/>
    <xf numFmtId="0" fontId="15" fillId="0" borderId="0" xfId="0" applyFont="1" applyBorder="1" applyAlignment="1">
      <alignment horizontal="left"/>
    </xf>
    <xf numFmtId="0" fontId="0" fillId="0" borderId="0" xfId="0" applyFont="1"/>
    <xf numFmtId="49" fontId="12" fillId="2" borderId="0" xfId="0" applyNumberFormat="1" applyFont="1" applyFill="1" applyBorder="1"/>
    <xf numFmtId="0" fontId="12" fillId="0" borderId="0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6" fillId="3" borderId="2" xfId="0" applyFont="1" applyFill="1" applyBorder="1" applyAlignment="1">
      <alignment horizontal="center" wrapText="1"/>
    </xf>
    <xf numFmtId="0" fontId="16" fillId="8" borderId="2" xfId="0" applyFont="1" applyFill="1" applyBorder="1" applyAlignment="1">
      <alignment horizontal="center" wrapText="1"/>
    </xf>
    <xf numFmtId="20" fontId="17" fillId="8" borderId="3" xfId="0" applyNumberFormat="1" applyFont="1" applyFill="1" applyBorder="1" applyAlignment="1">
      <alignment horizontal="center"/>
    </xf>
    <xf numFmtId="0" fontId="18" fillId="0" borderId="3" xfId="0" applyFont="1" applyFill="1" applyBorder="1"/>
    <xf numFmtId="0" fontId="7" fillId="12" borderId="3" xfId="0" applyFont="1" applyFill="1" applyBorder="1"/>
    <xf numFmtId="0" fontId="1" fillId="0" borderId="0" xfId="5"/>
    <xf numFmtId="0" fontId="6" fillId="0" borderId="0" xfId="5" applyFont="1" applyFill="1"/>
    <xf numFmtId="0" fontId="26" fillId="0" borderId="0" xfId="5" applyFont="1"/>
    <xf numFmtId="0" fontId="6" fillId="11" borderId="4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6" fontId="5" fillId="12" borderId="3" xfId="0" applyNumberFormat="1" applyFont="1" applyFill="1" applyBorder="1" applyAlignment="1">
      <alignment horizontal="left"/>
    </xf>
    <xf numFmtId="0" fontId="6" fillId="13" borderId="3" xfId="0" applyFont="1" applyFill="1" applyBorder="1"/>
    <xf numFmtId="0" fontId="6" fillId="18" borderId="3" xfId="0" applyFont="1" applyFill="1" applyBorder="1"/>
    <xf numFmtId="0" fontId="23" fillId="0" borderId="0" xfId="0" applyFont="1" applyAlignment="1">
      <alignment horizontal="left"/>
    </xf>
    <xf numFmtId="0" fontId="6" fillId="14" borderId="0" xfId="0" applyFont="1" applyFill="1"/>
    <xf numFmtId="0" fontId="6" fillId="19" borderId="0" xfId="0" applyFont="1" applyFill="1"/>
    <xf numFmtId="0" fontId="12" fillId="7" borderId="0" xfId="0" applyFont="1" applyFill="1" applyBorder="1"/>
    <xf numFmtId="0" fontId="12" fillId="0" borderId="3" xfId="0" applyFont="1" applyFill="1" applyBorder="1"/>
    <xf numFmtId="0" fontId="17" fillId="0" borderId="3" xfId="0" applyFont="1" applyFill="1" applyBorder="1"/>
    <xf numFmtId="0" fontId="19" fillId="0" borderId="5" xfId="0" applyFont="1" applyFill="1" applyBorder="1"/>
    <xf numFmtId="0" fontId="19" fillId="9" borderId="3" xfId="0" applyFont="1" applyFill="1" applyBorder="1"/>
    <xf numFmtId="0" fontId="20" fillId="0" borderId="0" xfId="0" applyFont="1" applyFill="1" applyBorder="1"/>
    <xf numFmtId="165" fontId="6" fillId="0" borderId="0" xfId="0" applyNumberFormat="1" applyFont="1" applyFill="1" applyBorder="1"/>
    <xf numFmtId="0" fontId="6" fillId="0" borderId="0" xfId="0" applyFont="1" applyFill="1" applyBorder="1"/>
    <xf numFmtId="9" fontId="6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5" fillId="3" borderId="11" xfId="0" applyFont="1" applyFill="1" applyBorder="1"/>
    <xf numFmtId="0" fontId="29" fillId="5" borderId="13" xfId="2" applyFont="1" applyFill="1" applyBorder="1" applyAlignment="1">
      <alignment horizontal="center"/>
    </xf>
    <xf numFmtId="164" fontId="23" fillId="0" borderId="3" xfId="0" applyNumberFormat="1" applyFont="1" applyBorder="1"/>
    <xf numFmtId="164" fontId="23" fillId="0" borderId="3" xfId="0" applyNumberFormat="1" applyFont="1" applyBorder="1" applyAlignment="1">
      <alignment horizontal="center"/>
    </xf>
    <xf numFmtId="0" fontId="25" fillId="0" borderId="3" xfId="0" applyFont="1" applyBorder="1"/>
    <xf numFmtId="1" fontId="23" fillId="0" borderId="3" xfId="0" applyNumberFormat="1" applyFont="1" applyBorder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9" fontId="23" fillId="0" borderId="3" xfId="0" applyNumberFormat="1" applyFont="1" applyBorder="1"/>
    <xf numFmtId="10" fontId="23" fillId="0" borderId="3" xfId="0" applyNumberFormat="1" applyFont="1" applyBorder="1"/>
    <xf numFmtId="10" fontId="23" fillId="0" borderId="3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30" fillId="0" borderId="0" xfId="0" applyFont="1"/>
    <xf numFmtId="0" fontId="16" fillId="11" borderId="3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9" fillId="0" borderId="3" xfId="0" applyFont="1" applyBorder="1"/>
    <xf numFmtId="0" fontId="6" fillId="21" borderId="3" xfId="0" applyFont="1" applyFill="1" applyBorder="1"/>
    <xf numFmtId="0" fontId="6" fillId="17" borderId="3" xfId="0" applyFont="1" applyFill="1" applyBorder="1"/>
    <xf numFmtId="0" fontId="32" fillId="0" borderId="0" xfId="0" applyFont="1" applyAlignment="1">
      <alignment horizontal="center"/>
    </xf>
    <xf numFmtId="0" fontId="13" fillId="3" borderId="7" xfId="0" applyFont="1" applyFill="1" applyBorder="1" applyAlignment="1">
      <alignment horizontal="center"/>
    </xf>
    <xf numFmtId="20" fontId="17" fillId="15" borderId="3" xfId="0" applyNumberFormat="1" applyFont="1" applyFill="1" applyBorder="1" applyAlignment="1">
      <alignment horizontal="center"/>
    </xf>
    <xf numFmtId="165" fontId="6" fillId="0" borderId="3" xfId="0" applyNumberFormat="1" applyFont="1" applyFill="1" applyBorder="1"/>
    <xf numFmtId="165" fontId="20" fillId="0" borderId="3" xfId="0" applyNumberFormat="1" applyFont="1" applyBorder="1"/>
    <xf numFmtId="0" fontId="20" fillId="22" borderId="0" xfId="0" applyFont="1" applyFill="1"/>
    <xf numFmtId="0" fontId="32" fillId="20" borderId="3" xfId="0" applyFont="1" applyFill="1" applyBorder="1" applyAlignment="1">
      <alignment horizontal="center"/>
    </xf>
    <xf numFmtId="0" fontId="0" fillId="0" borderId="0" xfId="0" applyFill="1"/>
    <xf numFmtId="0" fontId="19" fillId="0" borderId="3" xfId="0" applyFont="1" applyFill="1" applyBorder="1"/>
    <xf numFmtId="0" fontId="20" fillId="0" borderId="3" xfId="0" applyFont="1" applyFill="1" applyBorder="1"/>
    <xf numFmtId="14" fontId="5" fillId="12" borderId="14" xfId="0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8" fillId="0" borderId="3" xfId="0" applyFont="1" applyFill="1" applyBorder="1"/>
    <xf numFmtId="0" fontId="8" fillId="12" borderId="3" xfId="0" applyFont="1" applyFill="1" applyBorder="1"/>
    <xf numFmtId="0" fontId="6" fillId="23" borderId="3" xfId="0" applyFont="1" applyFill="1" applyBorder="1"/>
    <xf numFmtId="0" fontId="9" fillId="0" borderId="0" xfId="0" applyFont="1" applyFill="1"/>
    <xf numFmtId="49" fontId="23" fillId="0" borderId="0" xfId="0" applyNumberFormat="1" applyFont="1"/>
    <xf numFmtId="0" fontId="13" fillId="13" borderId="2" xfId="0" applyFont="1" applyFill="1" applyBorder="1" applyAlignment="1">
      <alignment horizontal="center"/>
    </xf>
    <xf numFmtId="0" fontId="13" fillId="16" borderId="2" xfId="0" applyFont="1" applyFill="1" applyBorder="1" applyAlignment="1">
      <alignment horizontal="center"/>
    </xf>
    <xf numFmtId="0" fontId="13" fillId="24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49" fontId="5" fillId="0" borderId="0" xfId="0" applyNumberFormat="1" applyFont="1" applyAlignment="1">
      <alignment horizontal="right"/>
    </xf>
    <xf numFmtId="1" fontId="13" fillId="0" borderId="2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3" fontId="6" fillId="0" borderId="0" xfId="0" applyNumberFormat="1" applyFont="1"/>
    <xf numFmtId="0" fontId="10" fillId="2" borderId="6" xfId="0" applyFont="1" applyFill="1" applyBorder="1" applyAlignment="1"/>
    <xf numFmtId="0" fontId="10" fillId="2" borderId="8" xfId="0" applyFont="1" applyFill="1" applyBorder="1" applyAlignment="1"/>
    <xf numFmtId="0" fontId="10" fillId="2" borderId="7" xfId="0" applyFont="1" applyFill="1" applyBorder="1" applyAlignment="1"/>
    <xf numFmtId="0" fontId="10" fillId="3" borderId="1" xfId="0" applyFont="1" applyFill="1" applyBorder="1"/>
    <xf numFmtId="0" fontId="10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0" fontId="34" fillId="3" borderId="11" xfId="0" applyFont="1" applyFill="1" applyBorder="1" applyAlignment="1">
      <alignment horizontal="center"/>
    </xf>
    <xf numFmtId="0" fontId="10" fillId="3" borderId="7" xfId="0" applyFont="1" applyFill="1" applyBorder="1"/>
    <xf numFmtId="0" fontId="10" fillId="4" borderId="5" xfId="0" applyFont="1" applyFill="1" applyBorder="1" applyAlignment="1">
      <alignment horizontal="center"/>
    </xf>
    <xf numFmtId="0" fontId="10" fillId="0" borderId="5" xfId="0" applyFont="1" applyFill="1" applyBorder="1"/>
    <xf numFmtId="0" fontId="10" fillId="5" borderId="5" xfId="0" applyFont="1" applyFill="1" applyBorder="1"/>
    <xf numFmtId="0" fontId="9" fillId="0" borderId="5" xfId="0" applyFont="1" applyBorder="1" applyAlignment="1">
      <alignment horizontal="center"/>
    </xf>
    <xf numFmtId="0" fontId="9" fillId="6" borderId="5" xfId="0" applyFont="1" applyFill="1" applyBorder="1"/>
    <xf numFmtId="0" fontId="9" fillId="7" borderId="5" xfId="0" applyFont="1" applyFill="1" applyBorder="1"/>
    <xf numFmtId="3" fontId="19" fillId="0" borderId="5" xfId="0" applyNumberFormat="1" applyFont="1" applyFill="1" applyBorder="1"/>
    <xf numFmtId="0" fontId="10" fillId="9" borderId="3" xfId="0" applyFont="1" applyFill="1" applyBorder="1" applyAlignment="1">
      <alignment horizontal="center"/>
    </xf>
    <xf numFmtId="0" fontId="10" fillId="9" borderId="3" xfId="0" applyFont="1" applyFill="1" applyBorder="1"/>
    <xf numFmtId="0" fontId="9" fillId="9" borderId="3" xfId="0" applyFont="1" applyFill="1" applyBorder="1" applyAlignment="1">
      <alignment horizontal="center"/>
    </xf>
    <xf numFmtId="0" fontId="9" fillId="9" borderId="3" xfId="0" applyFont="1" applyFill="1" applyBorder="1"/>
    <xf numFmtId="3" fontId="19" fillId="9" borderId="3" xfId="0" applyNumberFormat="1" applyFont="1" applyFill="1" applyBorder="1"/>
    <xf numFmtId="0" fontId="9" fillId="9" borderId="0" xfId="0" applyFont="1" applyFill="1"/>
    <xf numFmtId="0" fontId="10" fillId="4" borderId="3" xfId="0" applyFont="1" applyFill="1" applyBorder="1" applyAlignment="1">
      <alignment horizontal="center"/>
    </xf>
    <xf numFmtId="0" fontId="10" fillId="0" borderId="3" xfId="0" applyFont="1" applyFill="1" applyBorder="1"/>
    <xf numFmtId="0" fontId="10" fillId="5" borderId="3" xfId="0" applyFont="1" applyFill="1" applyBorder="1"/>
    <xf numFmtId="0" fontId="9" fillId="0" borderId="3" xfId="0" applyFont="1" applyFill="1" applyBorder="1" applyAlignment="1">
      <alignment horizontal="center"/>
    </xf>
    <xf numFmtId="0" fontId="9" fillId="6" borderId="3" xfId="0" applyFont="1" applyFill="1" applyBorder="1"/>
    <xf numFmtId="0" fontId="9" fillId="7" borderId="3" xfId="0" applyFont="1" applyFill="1" applyBorder="1"/>
    <xf numFmtId="3" fontId="19" fillId="0" borderId="3" xfId="0" applyNumberFormat="1" applyFont="1" applyFill="1" applyBorder="1"/>
    <xf numFmtId="0" fontId="10" fillId="2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5" borderId="3" xfId="0" applyFont="1" applyFill="1" applyBorder="1" applyAlignment="1">
      <alignment horizontal="left"/>
    </xf>
    <xf numFmtId="0" fontId="9" fillId="0" borderId="3" xfId="0" applyFont="1" applyFill="1" applyBorder="1"/>
    <xf numFmtId="0" fontId="34" fillId="3" borderId="2" xfId="0" applyFont="1" applyFill="1" applyBorder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9" fillId="8" borderId="2" xfId="0" applyNumberFormat="1" applyFont="1" applyFill="1" applyBorder="1" applyAlignment="1">
      <alignment horizontal="center"/>
    </xf>
    <xf numFmtId="9" fontId="5" fillId="0" borderId="0" xfId="0" applyNumberFormat="1" applyFont="1" applyFill="1"/>
    <xf numFmtId="0" fontId="6" fillId="0" borderId="0" xfId="0" applyFont="1" applyBorder="1"/>
    <xf numFmtId="0" fontId="36" fillId="0" borderId="0" xfId="0" applyFont="1"/>
    <xf numFmtId="9" fontId="27" fillId="0" borderId="0" xfId="0" applyNumberFormat="1" applyFont="1" applyFill="1" applyBorder="1"/>
    <xf numFmtId="14" fontId="5" fillId="5" borderId="3" xfId="0" applyNumberFormat="1" applyFont="1" applyFill="1" applyBorder="1"/>
    <xf numFmtId="0" fontId="0" fillId="8" borderId="0" xfId="0" applyFill="1"/>
    <xf numFmtId="0" fontId="38" fillId="0" borderId="0" xfId="0" applyFont="1" applyAlignment="1">
      <alignment horizontal="left"/>
    </xf>
    <xf numFmtId="0" fontId="6" fillId="25" borderId="3" xfId="0" applyFont="1" applyFill="1" applyBorder="1"/>
    <xf numFmtId="0" fontId="32" fillId="25" borderId="3" xfId="0" applyFont="1" applyFill="1" applyBorder="1" applyAlignment="1">
      <alignment horizontal="center"/>
    </xf>
    <xf numFmtId="0" fontId="7" fillId="25" borderId="3" xfId="0" applyFont="1" applyFill="1" applyBorder="1"/>
    <xf numFmtId="0" fontId="5" fillId="25" borderId="3" xfId="0" applyFont="1" applyFill="1" applyBorder="1"/>
    <xf numFmtId="0" fontId="6" fillId="25" borderId="3" xfId="0" applyFont="1" applyFill="1" applyBorder="1" applyAlignment="1">
      <alignment horizontal="center"/>
    </xf>
    <xf numFmtId="14" fontId="6" fillId="25" borderId="3" xfId="0" applyNumberFormat="1" applyFont="1" applyFill="1" applyBorder="1"/>
    <xf numFmtId="6" fontId="5" fillId="25" borderId="3" xfId="0" applyNumberFormat="1" applyFont="1" applyFill="1" applyBorder="1" applyAlignment="1">
      <alignment horizontal="left"/>
    </xf>
    <xf numFmtId="0" fontId="20" fillId="25" borderId="3" xfId="0" applyFont="1" applyFill="1" applyBorder="1"/>
    <xf numFmtId="0" fontId="6" fillId="25" borderId="0" xfId="0" applyFont="1" applyFill="1"/>
    <xf numFmtId="0" fontId="6" fillId="0" borderId="4" xfId="0" applyFont="1" applyFill="1" applyBorder="1"/>
    <xf numFmtId="0" fontId="6" fillId="12" borderId="4" xfId="0" applyFont="1" applyFill="1" applyBorder="1"/>
    <xf numFmtId="0" fontId="6" fillId="9" borderId="4" xfId="0" applyFont="1" applyFill="1" applyBorder="1"/>
    <xf numFmtId="0" fontId="6" fillId="0" borderId="3" xfId="0" quotePrefix="1" applyFont="1" applyFill="1" applyBorder="1"/>
    <xf numFmtId="6" fontId="6" fillId="0" borderId="3" xfId="0" applyNumberFormat="1" applyFont="1" applyFill="1" applyBorder="1" applyAlignment="1">
      <alignment horizontal="left"/>
    </xf>
    <xf numFmtId="0" fontId="20" fillId="0" borderId="3" xfId="0" quotePrefix="1" applyFont="1" applyFill="1" applyBorder="1"/>
    <xf numFmtId="0" fontId="6" fillId="9" borderId="3" xfId="0" quotePrefix="1" applyFont="1" applyFill="1" applyBorder="1"/>
    <xf numFmtId="0" fontId="6" fillId="25" borderId="4" xfId="0" applyFont="1" applyFill="1" applyBorder="1"/>
    <xf numFmtId="0" fontId="7" fillId="17" borderId="3" xfId="0" applyFont="1" applyFill="1" applyBorder="1"/>
    <xf numFmtId="0" fontId="39" fillId="0" borderId="3" xfId="0" applyFont="1" applyFill="1" applyBorder="1"/>
    <xf numFmtId="0" fontId="6" fillId="14" borderId="4" xfId="0" applyFont="1" applyFill="1" applyBorder="1"/>
    <xf numFmtId="0" fontId="5" fillId="3" borderId="18" xfId="0" applyFont="1" applyFill="1" applyBorder="1" applyAlignment="1">
      <alignment horizontal="center"/>
    </xf>
    <xf numFmtId="0" fontId="7" fillId="0" borderId="5" xfId="0" applyFont="1" applyFill="1" applyBorder="1"/>
    <xf numFmtId="0" fontId="6" fillId="26" borderId="3" xfId="0" applyFont="1" applyFill="1" applyBorder="1"/>
    <xf numFmtId="0" fontId="5" fillId="5" borderId="5" xfId="0" applyFont="1" applyFill="1" applyBorder="1"/>
    <xf numFmtId="0" fontId="6" fillId="0" borderId="5" xfId="0" applyFont="1" applyFill="1" applyBorder="1" applyAlignment="1">
      <alignment horizontal="center"/>
    </xf>
    <xf numFmtId="0" fontId="6" fillId="6" borderId="5" xfId="0" applyFont="1" applyFill="1" applyBorder="1"/>
    <xf numFmtId="0" fontId="6" fillId="7" borderId="5" xfId="0" applyFont="1" applyFill="1" applyBorder="1"/>
    <xf numFmtId="0" fontId="6" fillId="0" borderId="5" xfId="0" applyFont="1" applyFill="1" applyBorder="1"/>
    <xf numFmtId="0" fontId="32" fillId="20" borderId="5" xfId="0" applyFont="1" applyFill="1" applyBorder="1" applyAlignment="1">
      <alignment horizontal="center"/>
    </xf>
    <xf numFmtId="0" fontId="6" fillId="8" borderId="3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" fontId="12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16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7" fillId="14" borderId="3" xfId="0" applyFont="1" applyFill="1" applyBorder="1"/>
    <xf numFmtId="0" fontId="13" fillId="12" borderId="2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6" fillId="27" borderId="3" xfId="0" applyFont="1" applyFill="1" applyBorder="1"/>
    <xf numFmtId="0" fontId="32" fillId="27" borderId="3" xfId="0" applyFont="1" applyFill="1" applyBorder="1" applyAlignment="1">
      <alignment horizontal="center"/>
    </xf>
    <xf numFmtId="0" fontId="7" fillId="27" borderId="3" xfId="0" applyFont="1" applyFill="1" applyBorder="1"/>
    <xf numFmtId="0" fontId="5" fillId="27" borderId="3" xfId="0" applyFont="1" applyFill="1" applyBorder="1"/>
    <xf numFmtId="0" fontId="6" fillId="27" borderId="3" xfId="0" applyFont="1" applyFill="1" applyBorder="1" applyAlignment="1">
      <alignment horizontal="center"/>
    </xf>
    <xf numFmtId="14" fontId="5" fillId="27" borderId="3" xfId="0" applyNumberFormat="1" applyFont="1" applyFill="1" applyBorder="1"/>
    <xf numFmtId="0" fontId="12" fillId="5" borderId="14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0" fontId="32" fillId="27" borderId="5" xfId="0" applyFont="1" applyFill="1" applyBorder="1" applyAlignment="1">
      <alignment horizontal="center"/>
    </xf>
    <xf numFmtId="0" fontId="17" fillId="27" borderId="0" xfId="0" applyFont="1" applyFill="1" applyAlignment="1">
      <alignment horizontal="center"/>
    </xf>
    <xf numFmtId="166" fontId="5" fillId="0" borderId="0" xfId="0" applyNumberFormat="1" applyFont="1" applyFill="1"/>
    <xf numFmtId="9" fontId="17" fillId="0" borderId="3" xfId="0" applyNumberFormat="1" applyFont="1" applyFill="1" applyBorder="1"/>
    <xf numFmtId="0" fontId="5" fillId="23" borderId="5" xfId="0" applyFont="1" applyFill="1" applyBorder="1"/>
    <xf numFmtId="0" fontId="5" fillId="23" borderId="3" xfId="0" applyFont="1" applyFill="1" applyBorder="1"/>
    <xf numFmtId="9" fontId="17" fillId="0" borderId="5" xfId="0" applyNumberFormat="1" applyFont="1" applyFill="1" applyBorder="1"/>
    <xf numFmtId="0" fontId="5" fillId="3" borderId="12" xfId="0" applyFont="1" applyFill="1" applyBorder="1" applyAlignment="1">
      <alignment horizontal="center"/>
    </xf>
    <xf numFmtId="0" fontId="16" fillId="3" borderId="24" xfId="0" applyFont="1" applyFill="1" applyBorder="1" applyAlignment="1">
      <alignment horizontal="left"/>
    </xf>
    <xf numFmtId="0" fontId="37" fillId="0" borderId="2" xfId="0" applyFont="1" applyFill="1" applyBorder="1" applyAlignment="1">
      <alignment horizontal="center" vertical="center"/>
    </xf>
    <xf numFmtId="0" fontId="20" fillId="0" borderId="0" xfId="0" applyFont="1" applyBorder="1"/>
    <xf numFmtId="3" fontId="21" fillId="0" borderId="0" xfId="0" applyNumberFormat="1" applyFont="1" applyBorder="1"/>
    <xf numFmtId="9" fontId="6" fillId="0" borderId="0" xfId="0" applyNumberFormat="1" applyFont="1" applyBorder="1"/>
    <xf numFmtId="0" fontId="5" fillId="3" borderId="1" xfId="0" applyFont="1" applyFill="1" applyBorder="1" applyAlignment="1">
      <alignment horizontal="center"/>
    </xf>
    <xf numFmtId="0" fontId="6" fillId="23" borderId="33" xfId="0" applyFont="1" applyFill="1" applyBorder="1"/>
    <xf numFmtId="0" fontId="32" fillId="20" borderId="0" xfId="0" applyFont="1" applyFill="1" applyBorder="1" applyAlignment="1">
      <alignment horizontal="center"/>
    </xf>
    <xf numFmtId="0" fontId="6" fillId="0" borderId="0" xfId="0" quotePrefix="1" applyFont="1" applyFill="1"/>
    <xf numFmtId="0" fontId="7" fillId="8" borderId="3" xfId="0" applyFont="1" applyFill="1" applyBorder="1"/>
    <xf numFmtId="0" fontId="8" fillId="9" borderId="3" xfId="0" applyFont="1" applyFill="1" applyBorder="1"/>
    <xf numFmtId="0" fontId="6" fillId="22" borderId="33" xfId="0" applyFont="1" applyFill="1" applyBorder="1"/>
    <xf numFmtId="0" fontId="32" fillId="22" borderId="0" xfId="0" applyFont="1" applyFill="1" applyBorder="1" applyAlignment="1">
      <alignment horizontal="center"/>
    </xf>
    <xf numFmtId="0" fontId="7" fillId="22" borderId="3" xfId="0" applyFont="1" applyFill="1" applyBorder="1"/>
    <xf numFmtId="0" fontId="5" fillId="22" borderId="3" xfId="0" applyFont="1" applyFill="1" applyBorder="1"/>
    <xf numFmtId="0" fontId="6" fillId="22" borderId="3" xfId="0" applyFont="1" applyFill="1" applyBorder="1" applyAlignment="1">
      <alignment horizontal="center"/>
    </xf>
    <xf numFmtId="14" fontId="6" fillId="22" borderId="3" xfId="0" applyNumberFormat="1" applyFont="1" applyFill="1" applyBorder="1"/>
    <xf numFmtId="0" fontId="6" fillId="22" borderId="3" xfId="0" applyFont="1" applyFill="1" applyBorder="1"/>
    <xf numFmtId="0" fontId="8" fillId="22" borderId="3" xfId="0" applyFont="1" applyFill="1" applyBorder="1"/>
    <xf numFmtId="0" fontId="6" fillId="22" borderId="0" xfId="0" applyFont="1" applyFill="1"/>
    <xf numFmtId="0" fontId="0" fillId="8" borderId="0" xfId="0" applyFont="1" applyFill="1"/>
    <xf numFmtId="0" fontId="0" fillId="0" borderId="3" xfId="0" applyBorder="1"/>
    <xf numFmtId="0" fontId="9" fillId="23" borderId="33" xfId="0" applyFont="1" applyFill="1" applyBorder="1"/>
    <xf numFmtId="0" fontId="6" fillId="24" borderId="3" xfId="0" applyFont="1" applyFill="1" applyBorder="1"/>
    <xf numFmtId="0" fontId="5" fillId="15" borderId="3" xfId="0" applyFont="1" applyFill="1" applyBorder="1"/>
    <xf numFmtId="0" fontId="5" fillId="15" borderId="10" xfId="0" applyFont="1" applyFill="1" applyBorder="1" applyAlignment="1">
      <alignment horizontal="center"/>
    </xf>
    <xf numFmtId="0" fontId="5" fillId="20" borderId="0" xfId="0" applyFont="1" applyFill="1" applyBorder="1" applyAlignment="1">
      <alignment horizontal="center"/>
    </xf>
    <xf numFmtId="0" fontId="0" fillId="0" borderId="3" xfId="0" applyFont="1" applyBorder="1"/>
    <xf numFmtId="0" fontId="8" fillId="12" borderId="14" xfId="0" applyFont="1" applyFill="1" applyBorder="1"/>
    <xf numFmtId="0" fontId="8" fillId="0" borderId="14" xfId="0" applyFont="1" applyFill="1" applyBorder="1"/>
    <xf numFmtId="0" fontId="6" fillId="28" borderId="17" xfId="0" applyFont="1" applyFill="1" applyBorder="1"/>
    <xf numFmtId="0" fontId="5" fillId="3" borderId="13" xfId="0" applyFont="1" applyFill="1" applyBorder="1"/>
    <xf numFmtId="49" fontId="12" fillId="0" borderId="30" xfId="0" applyNumberFormat="1" applyFont="1" applyFill="1" applyBorder="1" applyAlignment="1">
      <alignment horizontal="left" vertical="center"/>
    </xf>
    <xf numFmtId="0" fontId="12" fillId="0" borderId="30" xfId="0" applyNumberFormat="1" applyFont="1" applyFill="1" applyBorder="1" applyAlignment="1">
      <alignment horizontal="left" vertical="center"/>
    </xf>
    <xf numFmtId="49" fontId="6" fillId="0" borderId="0" xfId="0" applyNumberFormat="1" applyFont="1"/>
    <xf numFmtId="49" fontId="5" fillId="3" borderId="2" xfId="0" applyNumberFormat="1" applyFont="1" applyFill="1" applyBorder="1" applyAlignment="1">
      <alignment horizontal="center"/>
    </xf>
    <xf numFmtId="49" fontId="6" fillId="17" borderId="3" xfId="0" applyNumberFormat="1" applyFont="1" applyFill="1" applyBorder="1"/>
    <xf numFmtId="49" fontId="5" fillId="22" borderId="3" xfId="0" applyNumberFormat="1" applyFont="1" applyFill="1" applyBorder="1"/>
    <xf numFmtId="49" fontId="6" fillId="7" borderId="3" xfId="0" applyNumberFormat="1" applyFont="1" applyFill="1" applyBorder="1"/>
    <xf numFmtId="0" fontId="12" fillId="5" borderId="23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49" fontId="12" fillId="0" borderId="23" xfId="0" applyNumberFormat="1" applyFont="1" applyFill="1" applyBorder="1" applyAlignment="1">
      <alignment horizontal="left"/>
    </xf>
    <xf numFmtId="0" fontId="12" fillId="0" borderId="37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9" fillId="27" borderId="33" xfId="0" applyFont="1" applyFill="1" applyBorder="1"/>
    <xf numFmtId="0" fontId="32" fillId="27" borderId="0" xfId="0" applyFont="1" applyFill="1" applyBorder="1" applyAlignment="1">
      <alignment horizontal="center"/>
    </xf>
    <xf numFmtId="14" fontId="6" fillId="27" borderId="3" xfId="0" applyNumberFormat="1" applyFont="1" applyFill="1" applyBorder="1"/>
    <xf numFmtId="49" fontId="6" fillId="27" borderId="3" xfId="0" applyNumberFormat="1" applyFont="1" applyFill="1" applyBorder="1"/>
    <xf numFmtId="49" fontId="12" fillId="0" borderId="30" xfId="0" applyNumberFormat="1" applyFont="1" applyFill="1" applyBorder="1" applyAlignment="1">
      <alignment horizontal="left" vertical="center" wrapText="1"/>
    </xf>
    <xf numFmtId="0" fontId="12" fillId="0" borderId="29" xfId="0" applyFont="1" applyBorder="1" applyAlignment="1">
      <alignment vertical="top" wrapText="1"/>
    </xf>
    <xf numFmtId="0" fontId="7" fillId="15" borderId="17" xfId="0" applyFont="1" applyFill="1" applyBorder="1"/>
    <xf numFmtId="0" fontId="7" fillId="15" borderId="22" xfId="0" applyFont="1" applyFill="1" applyBorder="1"/>
    <xf numFmtId="0" fontId="7" fillId="29" borderId="25" xfId="0" applyFont="1" applyFill="1" applyBorder="1"/>
    <xf numFmtId="0" fontId="7" fillId="29" borderId="17" xfId="0" applyFont="1" applyFill="1" applyBorder="1"/>
    <xf numFmtId="0" fontId="7" fillId="29" borderId="38" xfId="0" applyFont="1" applyFill="1" applyBorder="1"/>
    <xf numFmtId="0" fontId="7" fillId="29" borderId="39" xfId="0" applyFont="1" applyFill="1" applyBorder="1"/>
    <xf numFmtId="0" fontId="7" fillId="29" borderId="40" xfId="0" applyFont="1" applyFill="1" applyBorder="1"/>
    <xf numFmtId="0" fontId="7" fillId="29" borderId="22" xfId="0" applyFont="1" applyFill="1" applyBorder="1"/>
    <xf numFmtId="0" fontId="7" fillId="0" borderId="17" xfId="0" applyFont="1" applyFill="1" applyBorder="1"/>
    <xf numFmtId="0" fontId="13" fillId="15" borderId="2" xfId="0" applyFont="1" applyFill="1" applyBorder="1" applyAlignment="1">
      <alignment horizontal="center"/>
    </xf>
    <xf numFmtId="0" fontId="13" fillId="24" borderId="30" xfId="0" applyFont="1" applyFill="1" applyBorder="1" applyAlignment="1">
      <alignment horizontal="center" vertical="center"/>
    </xf>
    <xf numFmtId="0" fontId="13" fillId="24" borderId="14" xfId="0" applyFont="1" applyFill="1" applyBorder="1" applyAlignment="1">
      <alignment horizontal="center" vertical="center"/>
    </xf>
    <xf numFmtId="0" fontId="7" fillId="15" borderId="31" xfId="0" applyFont="1" applyFill="1" applyBorder="1"/>
    <xf numFmtId="0" fontId="7" fillId="15" borderId="36" xfId="0" applyFont="1" applyFill="1" applyBorder="1"/>
    <xf numFmtId="0" fontId="7" fillId="15" borderId="41" xfId="0" applyFont="1" applyFill="1" applyBorder="1"/>
    <xf numFmtId="0" fontId="7" fillId="15" borderId="32" xfId="0" applyFont="1" applyFill="1" applyBorder="1"/>
    <xf numFmtId="0" fontId="12" fillId="8" borderId="30" xfId="0" applyFont="1" applyFill="1" applyBorder="1" applyAlignment="1">
      <alignment horizontal="left" vertical="center"/>
    </xf>
    <xf numFmtId="164" fontId="20" fillId="8" borderId="2" xfId="0" applyNumberFormat="1" applyFont="1" applyFill="1" applyBorder="1"/>
    <xf numFmtId="164" fontId="18" fillId="0" borderId="3" xfId="0" applyNumberFormat="1" applyFont="1" applyFill="1" applyBorder="1"/>
    <xf numFmtId="164" fontId="6" fillId="27" borderId="3" xfId="0" applyNumberFormat="1" applyFont="1" applyFill="1" applyBorder="1"/>
    <xf numFmtId="164" fontId="18" fillId="0" borderId="5" xfId="0" applyNumberFormat="1" applyFont="1" applyFill="1" applyBorder="1"/>
    <xf numFmtId="3" fontId="16" fillId="3" borderId="2" xfId="0" applyNumberFormat="1" applyFont="1" applyFill="1" applyBorder="1" applyAlignment="1">
      <alignment horizontal="center"/>
    </xf>
    <xf numFmtId="164" fontId="18" fillId="0" borderId="0" xfId="0" applyNumberFormat="1" applyFont="1" applyFill="1" applyBorder="1"/>
    <xf numFmtId="164" fontId="18" fillId="27" borderId="3" xfId="0" applyNumberFormat="1" applyFont="1" applyFill="1" applyBorder="1"/>
    <xf numFmtId="0" fontId="5" fillId="3" borderId="6" xfId="0" applyFont="1" applyFill="1" applyBorder="1"/>
    <xf numFmtId="3" fontId="16" fillId="3" borderId="11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7" fillId="0" borderId="4" xfId="0" applyFont="1" applyFill="1" applyBorder="1"/>
    <xf numFmtId="0" fontId="5" fillId="5" borderId="4" xfId="0" applyFont="1" applyFill="1" applyBorder="1"/>
    <xf numFmtId="0" fontId="6" fillId="0" borderId="4" xfId="0" applyFont="1" applyFill="1" applyBorder="1" applyAlignment="1">
      <alignment horizontal="center"/>
    </xf>
    <xf numFmtId="0" fontId="6" fillId="6" borderId="4" xfId="0" applyFont="1" applyFill="1" applyBorder="1"/>
    <xf numFmtId="0" fontId="6" fillId="7" borderId="4" xfId="0" applyFont="1" applyFill="1" applyBorder="1"/>
    <xf numFmtId="164" fontId="18" fillId="0" borderId="4" xfId="0" applyNumberFormat="1" applyFont="1" applyFill="1" applyBorder="1"/>
    <xf numFmtId="0" fontId="6" fillId="0" borderId="4" xfId="0" applyFont="1" applyBorder="1"/>
    <xf numFmtId="0" fontId="32" fillId="30" borderId="0" xfId="0" applyFont="1" applyFill="1" applyBorder="1" applyAlignment="1">
      <alignment horizontal="center"/>
    </xf>
    <xf numFmtId="0" fontId="6" fillId="27" borderId="0" xfId="0" applyFont="1" applyFill="1"/>
    <xf numFmtId="9" fontId="5" fillId="29" borderId="0" xfId="0" applyNumberFormat="1" applyFont="1" applyFill="1"/>
    <xf numFmtId="165" fontId="6" fillId="29" borderId="3" xfId="0" applyNumberFormat="1" applyFont="1" applyFill="1" applyBorder="1"/>
    <xf numFmtId="0" fontId="6" fillId="29" borderId="3" xfId="0" applyFont="1" applyFill="1" applyBorder="1"/>
    <xf numFmtId="165" fontId="20" fillId="29" borderId="3" xfId="0" applyNumberFormat="1" applyFont="1" applyFill="1" applyBorder="1"/>
    <xf numFmtId="164" fontId="18" fillId="29" borderId="3" xfId="0" applyNumberFormat="1" applyFont="1" applyFill="1" applyBorder="1"/>
    <xf numFmtId="0" fontId="6" fillId="15" borderId="3" xfId="0" applyFont="1" applyFill="1" applyBorder="1"/>
    <xf numFmtId="9" fontId="5" fillId="15" borderId="0" xfId="0" applyNumberFormat="1" applyFont="1" applyFill="1"/>
    <xf numFmtId="165" fontId="6" fillId="15" borderId="3" xfId="0" applyNumberFormat="1" applyFont="1" applyFill="1" applyBorder="1"/>
    <xf numFmtId="0" fontId="7" fillId="15" borderId="3" xfId="0" applyFont="1" applyFill="1" applyBorder="1"/>
    <xf numFmtId="165" fontId="20" fillId="15" borderId="3" xfId="0" applyNumberFormat="1" applyFont="1" applyFill="1" applyBorder="1"/>
    <xf numFmtId="0" fontId="5" fillId="3" borderId="15" xfId="5" applyFont="1" applyFill="1" applyBorder="1" applyAlignment="1">
      <alignment horizontal="center"/>
    </xf>
    <xf numFmtId="0" fontId="5" fillId="3" borderId="3" xfId="5" applyFont="1" applyFill="1" applyBorder="1" applyAlignment="1">
      <alignment horizontal="center"/>
    </xf>
    <xf numFmtId="0" fontId="6" fillId="0" borderId="0" xfId="5" applyFont="1" applyFill="1" applyAlignment="1">
      <alignment horizontal="center"/>
    </xf>
    <xf numFmtId="0" fontId="5" fillId="3" borderId="4" xfId="5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5" applyFont="1" applyAlignment="1">
      <alignment horizontal="center"/>
    </xf>
    <xf numFmtId="0" fontId="6" fillId="9" borderId="0" xfId="0" applyFont="1" applyFill="1" applyAlignment="1">
      <alignment horizontal="center"/>
    </xf>
    <xf numFmtId="0" fontId="7" fillId="29" borderId="3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3" fontId="16" fillId="3" borderId="3" xfId="0" applyNumberFormat="1" applyFont="1" applyFill="1" applyBorder="1" applyAlignment="1">
      <alignment horizontal="center"/>
    </xf>
    <xf numFmtId="165" fontId="6" fillId="29" borderId="0" xfId="0" applyNumberFormat="1" applyFont="1" applyFill="1" applyBorder="1"/>
    <xf numFmtId="165" fontId="20" fillId="0" borderId="0" xfId="0" applyNumberFormat="1" applyFont="1" applyBorder="1"/>
    <xf numFmtId="165" fontId="20" fillId="29" borderId="0" xfId="0" applyNumberFormat="1" applyFont="1" applyFill="1" applyBorder="1"/>
    <xf numFmtId="0" fontId="6" fillId="29" borderId="5" xfId="0" applyFont="1" applyFill="1" applyBorder="1"/>
    <xf numFmtId="166" fontId="5" fillId="29" borderId="0" xfId="0" applyNumberFormat="1" applyFont="1" applyFill="1"/>
    <xf numFmtId="164" fontId="18" fillId="15" borderId="3" xfId="0" applyNumberFormat="1" applyFont="1" applyFill="1" applyBorder="1"/>
    <xf numFmtId="166" fontId="5" fillId="15" borderId="0" xfId="0" applyNumberFormat="1" applyFont="1" applyFill="1"/>
    <xf numFmtId="14" fontId="6" fillId="0" borderId="0" xfId="5" applyNumberFormat="1" applyFont="1" applyFill="1"/>
    <xf numFmtId="0" fontId="6" fillId="0" borderId="0" xfId="5" applyFont="1" applyFill="1" applyAlignment="1">
      <alignment horizontal="right"/>
    </xf>
    <xf numFmtId="0" fontId="6" fillId="15" borderId="5" xfId="0" applyFont="1" applyFill="1" applyBorder="1"/>
    <xf numFmtId="0" fontId="0" fillId="27" borderId="3" xfId="0" applyFill="1" applyBorder="1"/>
    <xf numFmtId="164" fontId="17" fillId="0" borderId="3" xfId="0" applyNumberFormat="1" applyFont="1" applyFill="1" applyBorder="1"/>
    <xf numFmtId="0" fontId="39" fillId="0" borderId="0" xfId="0" applyFont="1" applyFill="1"/>
    <xf numFmtId="164" fontId="17" fillId="0" borderId="5" xfId="0" applyNumberFormat="1" applyFont="1" applyFill="1" applyBorder="1"/>
    <xf numFmtId="0" fontId="31" fillId="0" borderId="2" xfId="0" applyFont="1" applyFill="1" applyBorder="1" applyAlignment="1">
      <alignment horizontal="center" vertical="center"/>
    </xf>
    <xf numFmtId="0" fontId="17" fillId="0" borderId="4" xfId="0" applyFont="1" applyFill="1" applyBorder="1"/>
    <xf numFmtId="164" fontId="18" fillId="0" borderId="42" xfId="0" applyNumberFormat="1" applyFont="1" applyFill="1" applyBorder="1"/>
    <xf numFmtId="14" fontId="16" fillId="12" borderId="3" xfId="0" applyNumberFormat="1" applyFont="1" applyFill="1" applyBorder="1" applyAlignment="1">
      <alignment horizontal="center"/>
    </xf>
    <xf numFmtId="15" fontId="10" fillId="0" borderId="0" xfId="0" applyNumberFormat="1" applyFont="1" applyFill="1"/>
    <xf numFmtId="0" fontId="16" fillId="11" borderId="5" xfId="0" applyFont="1" applyFill="1" applyBorder="1" applyAlignment="1">
      <alignment horizontal="center"/>
    </xf>
    <xf numFmtId="0" fontId="16" fillId="12" borderId="0" xfId="0" applyFont="1" applyFill="1" applyBorder="1" applyAlignment="1">
      <alignment horizontal="center"/>
    </xf>
    <xf numFmtId="0" fontId="6" fillId="0" borderId="5" xfId="0" applyFont="1" applyBorder="1"/>
    <xf numFmtId="14" fontId="16" fillId="12" borderId="0" xfId="0" applyNumberFormat="1" applyFont="1" applyFill="1" applyBorder="1" applyAlignment="1">
      <alignment horizontal="center"/>
    </xf>
    <xf numFmtId="0" fontId="7" fillId="24" borderId="3" xfId="0" applyFont="1" applyFill="1" applyBorder="1"/>
    <xf numFmtId="9" fontId="5" fillId="24" borderId="0" xfId="0" applyNumberFormat="1" applyFont="1" applyFill="1"/>
    <xf numFmtId="165" fontId="6" fillId="24" borderId="3" xfId="0" applyNumberFormat="1" applyFont="1" applyFill="1" applyBorder="1"/>
    <xf numFmtId="165" fontId="20" fillId="24" borderId="3" xfId="0" applyNumberFormat="1" applyFont="1" applyFill="1" applyBorder="1"/>
    <xf numFmtId="0" fontId="5" fillId="12" borderId="3" xfId="0" applyFont="1" applyFill="1" applyBorder="1"/>
    <xf numFmtId="0" fontId="5" fillId="0" borderId="0" xfId="0" applyFont="1" applyAlignment="1">
      <alignment horizontal="center"/>
    </xf>
    <xf numFmtId="14" fontId="16" fillId="0" borderId="3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left"/>
    </xf>
    <xf numFmtId="0" fontId="12" fillId="0" borderId="9" xfId="0" applyFont="1" applyBorder="1" applyAlignment="1"/>
    <xf numFmtId="49" fontId="33" fillId="0" borderId="6" xfId="0" applyNumberFormat="1" applyFont="1" applyBorder="1" applyAlignment="1">
      <alignment horizontal="center"/>
    </xf>
    <xf numFmtId="49" fontId="33" fillId="0" borderId="8" xfId="0" applyNumberFormat="1" applyFont="1" applyBorder="1" applyAlignment="1">
      <alignment horizontal="center"/>
    </xf>
    <xf numFmtId="49" fontId="33" fillId="0" borderId="7" xfId="0" applyNumberFormat="1" applyFont="1" applyBorder="1" applyAlignment="1">
      <alignment horizontal="center"/>
    </xf>
    <xf numFmtId="0" fontId="12" fillId="0" borderId="3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left" vertical="center"/>
    </xf>
    <xf numFmtId="49" fontId="12" fillId="0" borderId="5" xfId="0" applyNumberFormat="1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16" fillId="0" borderId="0" xfId="0" applyFont="1" applyBorder="1" applyAlignment="1">
      <alignment horizontal="right" vertical="center"/>
    </xf>
    <xf numFmtId="164" fontId="40" fillId="0" borderId="18" xfId="0" applyNumberFormat="1" applyFont="1" applyFill="1" applyBorder="1" applyAlignment="1">
      <alignment horizontal="center" vertical="center"/>
    </xf>
    <xf numFmtId="164" fontId="40" fillId="0" borderId="19" xfId="0" applyNumberFormat="1" applyFont="1" applyFill="1" applyBorder="1" applyAlignment="1">
      <alignment horizontal="center" vertical="center"/>
    </xf>
    <xf numFmtId="164" fontId="40" fillId="0" borderId="10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/>
    </xf>
    <xf numFmtId="164" fontId="40" fillId="0" borderId="9" xfId="0" applyNumberFormat="1" applyFont="1" applyFill="1" applyBorder="1" applyAlignment="1">
      <alignment horizontal="center" vertical="center"/>
    </xf>
    <xf numFmtId="164" fontId="40" fillId="0" borderId="27" xfId="0" applyNumberFormat="1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/>
    </xf>
    <xf numFmtId="0" fontId="5" fillId="10" borderId="19" xfId="0" applyFont="1" applyFill="1" applyBorder="1" applyAlignment="1">
      <alignment horizontal="center"/>
    </xf>
    <xf numFmtId="0" fontId="28" fillId="9" borderId="6" xfId="5" applyFont="1" applyFill="1" applyBorder="1" applyAlignment="1">
      <alignment horizontal="center" vertical="center"/>
    </xf>
    <xf numFmtId="0" fontId="28" fillId="9" borderId="8" xfId="5" applyFont="1" applyFill="1" applyBorder="1" applyAlignment="1">
      <alignment horizontal="center" vertical="center"/>
    </xf>
    <xf numFmtId="0" fontId="28" fillId="9" borderId="7" xfId="5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16" xfId="5" applyFont="1" applyFill="1" applyBorder="1" applyAlignment="1">
      <alignment horizontal="center"/>
    </xf>
    <xf numFmtId="0" fontId="5" fillId="0" borderId="23" xfId="5" applyFont="1" applyFill="1" applyBorder="1" applyAlignment="1">
      <alignment horizontal="center"/>
    </xf>
    <xf numFmtId="0" fontId="5" fillId="0" borderId="17" xfId="5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8" fillId="12" borderId="6" xfId="5" applyFont="1" applyFill="1" applyBorder="1" applyAlignment="1">
      <alignment horizontal="center" vertical="center" wrapText="1"/>
    </xf>
    <xf numFmtId="0" fontId="28" fillId="12" borderId="8" xfId="5" applyFont="1" applyFill="1" applyBorder="1" applyAlignment="1">
      <alignment horizontal="center" vertical="center" wrapText="1"/>
    </xf>
    <xf numFmtId="0" fontId="28" fillId="12" borderId="7" xfId="5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4" fontId="35" fillId="0" borderId="18" xfId="0" applyNumberFormat="1" applyFont="1" applyBorder="1" applyAlignment="1">
      <alignment horizontal="center" vertical="center"/>
    </xf>
    <xf numFmtId="164" fontId="35" fillId="0" borderId="1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164" fontId="35" fillId="0" borderId="26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4" fontId="35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right" vertical="center"/>
    </xf>
  </cellXfs>
  <cellStyles count="6">
    <cellStyle name="Normal" xfId="0" builtinId="0"/>
    <cellStyle name="Normal 2" xfId="1"/>
    <cellStyle name="Normal 3" xfId="3"/>
    <cellStyle name="Normal 4" xfId="4"/>
    <cellStyle name="Normal 4 2" xfId="5"/>
    <cellStyle name="Normal_Resultados Subasta Nuevos" xfId="2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FF6600"/>
      <color rgb="FFFF5050"/>
      <color rgb="FFFFFF99"/>
      <color rgb="FFFFCCFF"/>
      <color rgb="FF800080"/>
      <color rgb="FF00FFFF"/>
      <color rgb="FFFF99FF"/>
      <color rgb="FFFFCC99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105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4" sqref="D44"/>
    </sheetView>
  </sheetViews>
  <sheetFormatPr baseColWidth="10" defaultColWidth="11.42578125" defaultRowHeight="15.75" customHeight="1" x14ac:dyDescent="0.25"/>
  <cols>
    <col min="1" max="1" width="5" style="1" customWidth="1"/>
    <col min="2" max="2" width="6.85546875" style="30" customWidth="1"/>
    <col min="3" max="3" width="37.5703125" style="1" customWidth="1"/>
    <col min="4" max="4" width="38" style="30" customWidth="1"/>
    <col min="5" max="6" width="6.42578125" style="43" customWidth="1"/>
    <col min="7" max="7" width="13.5703125" style="1" customWidth="1"/>
    <col min="8" max="8" width="31.28515625" style="1" customWidth="1"/>
    <col min="9" max="9" width="33.42578125" style="1" customWidth="1"/>
    <col min="10" max="10" width="31" style="1" customWidth="1"/>
    <col min="11" max="11" width="8.7109375" style="1" customWidth="1"/>
    <col min="12" max="12" width="7.140625" style="1" customWidth="1"/>
    <col min="13" max="13" width="27.28515625" style="1" customWidth="1"/>
    <col min="14" max="14" width="36.42578125" style="1" bestFit="1" customWidth="1"/>
    <col min="15" max="15" width="11.42578125" style="1"/>
    <col min="16" max="16" width="12.85546875" style="1" customWidth="1"/>
    <col min="17" max="16384" width="11.42578125" style="1"/>
  </cols>
  <sheetData>
    <row r="1" spans="1:67" ht="15.75" customHeight="1" thickBot="1" x14ac:dyDescent="0.3">
      <c r="B1" s="1"/>
      <c r="C1" s="31" t="s">
        <v>619</v>
      </c>
      <c r="D1" s="32"/>
      <c r="E1" s="47"/>
      <c r="F1" s="47"/>
      <c r="G1" s="33"/>
    </row>
    <row r="2" spans="1:67" s="43" customFormat="1" ht="15.75" customHeight="1" thickBot="1" x14ac:dyDescent="0.3">
      <c r="A2" s="249" t="s">
        <v>0</v>
      </c>
      <c r="B2" s="76" t="s">
        <v>1</v>
      </c>
      <c r="C2" s="76" t="s">
        <v>577</v>
      </c>
      <c r="D2" s="76" t="s">
        <v>3</v>
      </c>
      <c r="E2" s="76" t="s">
        <v>16</v>
      </c>
      <c r="F2" s="76" t="s">
        <v>17</v>
      </c>
      <c r="G2" s="76" t="s">
        <v>18</v>
      </c>
      <c r="H2" s="76" t="s">
        <v>4</v>
      </c>
      <c r="I2" s="76" t="s">
        <v>5</v>
      </c>
      <c r="J2" s="76" t="s">
        <v>6</v>
      </c>
      <c r="K2" s="76" t="s">
        <v>7</v>
      </c>
      <c r="L2" s="76" t="s">
        <v>12</v>
      </c>
      <c r="M2" s="76" t="s">
        <v>51</v>
      </c>
      <c r="N2" s="76" t="s">
        <v>52</v>
      </c>
      <c r="O2" s="76" t="s">
        <v>84</v>
      </c>
    </row>
    <row r="3" spans="1:67" ht="15.75" customHeight="1" x14ac:dyDescent="0.25">
      <c r="A3" s="250">
        <v>1</v>
      </c>
      <c r="B3" s="251"/>
      <c r="C3" s="70" t="s">
        <v>620</v>
      </c>
      <c r="D3" s="3" t="s">
        <v>621</v>
      </c>
      <c r="E3" s="46" t="s">
        <v>11</v>
      </c>
      <c r="F3" s="45" t="s">
        <v>10</v>
      </c>
      <c r="G3" s="6">
        <v>44654</v>
      </c>
      <c r="H3" s="4" t="s">
        <v>148</v>
      </c>
      <c r="I3" s="5" t="s">
        <v>622</v>
      </c>
      <c r="J3" s="9" t="s">
        <v>112</v>
      </c>
      <c r="K3" s="9" t="s">
        <v>573</v>
      </c>
      <c r="L3" s="9" t="s">
        <v>573</v>
      </c>
      <c r="M3" s="35" t="s">
        <v>25</v>
      </c>
      <c r="N3" s="35" t="s">
        <v>452</v>
      </c>
      <c r="O3" s="126" t="s">
        <v>54</v>
      </c>
      <c r="P3" s="252" t="s">
        <v>86</v>
      </c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</row>
    <row r="4" spans="1:67" ht="15.75" customHeight="1" x14ac:dyDescent="0.25">
      <c r="A4" s="250">
        <v>2</v>
      </c>
      <c r="B4" s="251"/>
      <c r="C4" s="70" t="s">
        <v>623</v>
      </c>
      <c r="D4" s="3" t="s">
        <v>624</v>
      </c>
      <c r="E4" s="46" t="s">
        <v>11</v>
      </c>
      <c r="F4" s="45" t="s">
        <v>13</v>
      </c>
      <c r="G4" s="6">
        <v>44641</v>
      </c>
      <c r="H4" s="4" t="s">
        <v>75</v>
      </c>
      <c r="I4" s="5" t="s">
        <v>625</v>
      </c>
      <c r="J4" s="9" t="s">
        <v>626</v>
      </c>
      <c r="K4" s="9" t="s">
        <v>623</v>
      </c>
      <c r="L4" s="9" t="s">
        <v>623</v>
      </c>
      <c r="M4" s="35" t="s">
        <v>25</v>
      </c>
      <c r="N4" s="35" t="s">
        <v>452</v>
      </c>
      <c r="O4" s="126" t="s">
        <v>54</v>
      </c>
      <c r="P4" s="252" t="s">
        <v>86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</row>
    <row r="5" spans="1:67" ht="15.75" customHeight="1" x14ac:dyDescent="0.25">
      <c r="A5" s="250">
        <v>3</v>
      </c>
      <c r="B5" s="251"/>
      <c r="C5" s="253" t="s">
        <v>627</v>
      </c>
      <c r="D5" s="3" t="s">
        <v>628</v>
      </c>
      <c r="E5" s="46" t="s">
        <v>11</v>
      </c>
      <c r="F5" s="45" t="s">
        <v>10</v>
      </c>
      <c r="G5" s="6">
        <v>44611</v>
      </c>
      <c r="H5" s="4" t="s">
        <v>333</v>
      </c>
      <c r="I5" s="5" t="s">
        <v>113</v>
      </c>
      <c r="J5" s="9" t="s">
        <v>101</v>
      </c>
      <c r="K5" s="9" t="s">
        <v>391</v>
      </c>
      <c r="L5" s="9" t="s">
        <v>391</v>
      </c>
      <c r="M5" s="35" t="s">
        <v>25</v>
      </c>
      <c r="N5" s="35" t="s">
        <v>452</v>
      </c>
      <c r="O5" s="127" t="s">
        <v>85</v>
      </c>
      <c r="P5" s="23" t="s">
        <v>629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  <row r="6" spans="1:67" ht="15.75" customHeight="1" x14ac:dyDescent="0.25">
      <c r="A6" s="250">
        <v>4</v>
      </c>
      <c r="B6" s="251"/>
      <c r="C6" s="70" t="s">
        <v>161</v>
      </c>
      <c r="D6" s="3" t="s">
        <v>630</v>
      </c>
      <c r="E6" s="46" t="s">
        <v>9</v>
      </c>
      <c r="F6" s="45" t="s">
        <v>10</v>
      </c>
      <c r="G6" s="6">
        <v>44661</v>
      </c>
      <c r="H6" s="4" t="s">
        <v>212</v>
      </c>
      <c r="I6" s="5" t="s">
        <v>338</v>
      </c>
      <c r="J6" s="9" t="s">
        <v>257</v>
      </c>
      <c r="K6" s="9" t="s">
        <v>161</v>
      </c>
      <c r="L6" s="13"/>
      <c r="M6" s="35" t="s">
        <v>631</v>
      </c>
      <c r="N6" s="35" t="s">
        <v>452</v>
      </c>
      <c r="O6" s="127" t="s">
        <v>85</v>
      </c>
      <c r="P6" s="23" t="s">
        <v>632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</row>
    <row r="7" spans="1:67" ht="15.75" customHeight="1" x14ac:dyDescent="0.25">
      <c r="A7" s="250">
        <v>5</v>
      </c>
      <c r="B7" s="251"/>
      <c r="C7" s="70" t="s">
        <v>161</v>
      </c>
      <c r="D7" s="3" t="s">
        <v>633</v>
      </c>
      <c r="E7" s="46" t="s">
        <v>9</v>
      </c>
      <c r="F7" s="45" t="s">
        <v>10</v>
      </c>
      <c r="G7" s="6">
        <v>44604</v>
      </c>
      <c r="H7" s="4" t="s">
        <v>344</v>
      </c>
      <c r="I7" s="5" t="s">
        <v>634</v>
      </c>
      <c r="J7" s="9" t="s">
        <v>506</v>
      </c>
      <c r="K7" s="9" t="s">
        <v>161</v>
      </c>
      <c r="L7" s="9" t="s">
        <v>161</v>
      </c>
      <c r="M7" s="35" t="s">
        <v>25</v>
      </c>
      <c r="N7" s="35" t="s">
        <v>452</v>
      </c>
      <c r="O7" s="127" t="s">
        <v>85</v>
      </c>
      <c r="P7" s="23" t="s">
        <v>635</v>
      </c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</row>
    <row r="8" spans="1:67" ht="15.75" customHeight="1" x14ac:dyDescent="0.25">
      <c r="A8" s="250">
        <v>6</v>
      </c>
      <c r="B8" s="251"/>
      <c r="C8" s="70" t="s">
        <v>161</v>
      </c>
      <c r="D8" s="3" t="s">
        <v>636</v>
      </c>
      <c r="E8" s="46" t="s">
        <v>9</v>
      </c>
      <c r="F8" s="49"/>
      <c r="G8" s="12"/>
      <c r="H8" s="13"/>
      <c r="I8" s="5" t="s">
        <v>120</v>
      </c>
      <c r="J8" s="9" t="s">
        <v>457</v>
      </c>
      <c r="K8" s="13"/>
      <c r="L8" s="13"/>
      <c r="M8" s="9" t="s">
        <v>637</v>
      </c>
      <c r="N8" s="13"/>
      <c r="O8" s="254"/>
      <c r="P8" s="23" t="s">
        <v>638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spans="1:67" ht="15.75" customHeight="1" x14ac:dyDescent="0.25">
      <c r="A9" s="250">
        <v>7</v>
      </c>
      <c r="B9" s="251"/>
      <c r="C9" s="253" t="s">
        <v>639</v>
      </c>
      <c r="D9" s="3" t="s">
        <v>640</v>
      </c>
      <c r="E9" s="46" t="s">
        <v>11</v>
      </c>
      <c r="F9" s="45" t="s">
        <v>10</v>
      </c>
      <c r="G9" s="6">
        <v>44589</v>
      </c>
      <c r="H9" s="4" t="s">
        <v>641</v>
      </c>
      <c r="I9" s="5" t="s">
        <v>642</v>
      </c>
      <c r="J9" s="9" t="s">
        <v>643</v>
      </c>
      <c r="K9" s="13"/>
      <c r="L9" s="13"/>
      <c r="M9" s="9" t="s">
        <v>328</v>
      </c>
      <c r="N9" s="13"/>
      <c r="O9" s="127" t="s">
        <v>85</v>
      </c>
      <c r="P9" s="23" t="s">
        <v>644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spans="1:67" ht="15.75" customHeight="1" x14ac:dyDescent="0.25">
      <c r="A10" s="250">
        <v>8</v>
      </c>
      <c r="B10" s="251"/>
      <c r="C10" s="253" t="s">
        <v>645</v>
      </c>
      <c r="D10" s="3" t="s">
        <v>646</v>
      </c>
      <c r="E10" s="46" t="s">
        <v>9</v>
      </c>
      <c r="F10" s="45" t="s">
        <v>10</v>
      </c>
      <c r="G10" s="6">
        <v>44630</v>
      </c>
      <c r="H10" s="4" t="s">
        <v>8</v>
      </c>
      <c r="I10" s="5" t="s">
        <v>647</v>
      </c>
      <c r="J10" s="9" t="s">
        <v>118</v>
      </c>
      <c r="K10" s="9" t="s">
        <v>645</v>
      </c>
      <c r="L10" s="13"/>
      <c r="M10" s="35" t="s">
        <v>631</v>
      </c>
      <c r="N10" s="35" t="s">
        <v>452</v>
      </c>
      <c r="O10" s="126" t="s">
        <v>54</v>
      </c>
      <c r="P10" s="252" t="s">
        <v>86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spans="1:67" ht="15.75" customHeight="1" x14ac:dyDescent="0.25">
      <c r="A11" s="250">
        <v>9</v>
      </c>
      <c r="B11" s="251"/>
      <c r="C11" s="253" t="s">
        <v>648</v>
      </c>
      <c r="D11" s="3" t="s">
        <v>649</v>
      </c>
      <c r="E11" s="46" t="s">
        <v>11</v>
      </c>
      <c r="F11" s="45" t="s">
        <v>172</v>
      </c>
      <c r="G11" s="6">
        <v>44630</v>
      </c>
      <c r="H11" s="4" t="s">
        <v>383</v>
      </c>
      <c r="I11" s="5" t="s">
        <v>650</v>
      </c>
      <c r="J11" s="9" t="s">
        <v>8</v>
      </c>
      <c r="K11" s="9" t="s">
        <v>651</v>
      </c>
      <c r="L11" s="9" t="s">
        <v>651</v>
      </c>
      <c r="M11" s="35" t="s">
        <v>25</v>
      </c>
      <c r="N11" s="35" t="s">
        <v>452</v>
      </c>
      <c r="O11" s="127" t="s">
        <v>85</v>
      </c>
      <c r="P11" s="23" t="s">
        <v>652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spans="1:67" ht="15.75" customHeight="1" x14ac:dyDescent="0.25">
      <c r="A12" s="250">
        <v>10</v>
      </c>
      <c r="B12" s="251"/>
      <c r="C12" s="70" t="s">
        <v>653</v>
      </c>
      <c r="D12" s="3" t="s">
        <v>654</v>
      </c>
      <c r="E12" s="46" t="s">
        <v>9</v>
      </c>
      <c r="F12" s="45" t="s">
        <v>10</v>
      </c>
      <c r="G12" s="6">
        <v>44633</v>
      </c>
      <c r="H12" s="4" t="s">
        <v>655</v>
      </c>
      <c r="I12" s="5" t="s">
        <v>168</v>
      </c>
      <c r="J12" s="9" t="s">
        <v>656</v>
      </c>
      <c r="K12" s="9" t="s">
        <v>653</v>
      </c>
      <c r="L12" s="9" t="s">
        <v>653</v>
      </c>
      <c r="M12" s="35" t="s">
        <v>25</v>
      </c>
      <c r="N12" s="35" t="s">
        <v>452</v>
      </c>
      <c r="O12" s="127" t="s">
        <v>85</v>
      </c>
      <c r="P12" s="23" t="s">
        <v>657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</row>
    <row r="13" spans="1:67" ht="15.75" customHeight="1" x14ac:dyDescent="0.25">
      <c r="A13" s="250">
        <v>11</v>
      </c>
      <c r="B13" s="251"/>
      <c r="C13" s="70" t="s">
        <v>653</v>
      </c>
      <c r="D13" s="3" t="s">
        <v>658</v>
      </c>
      <c r="E13" s="46" t="s">
        <v>11</v>
      </c>
      <c r="F13" s="45" t="s">
        <v>10</v>
      </c>
      <c r="G13" s="6">
        <v>44654</v>
      </c>
      <c r="H13" s="4" t="s">
        <v>127</v>
      </c>
      <c r="I13" s="5" t="s">
        <v>128</v>
      </c>
      <c r="J13" s="9" t="s">
        <v>659</v>
      </c>
      <c r="K13" s="9" t="s">
        <v>660</v>
      </c>
      <c r="L13" s="9" t="s">
        <v>653</v>
      </c>
      <c r="M13" s="35" t="s">
        <v>25</v>
      </c>
      <c r="N13" s="199" t="s">
        <v>86</v>
      </c>
      <c r="O13" s="127" t="s">
        <v>85</v>
      </c>
      <c r="P13" s="23" t="s">
        <v>661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7" ht="15.75" customHeight="1" x14ac:dyDescent="0.25">
      <c r="A14" s="250">
        <v>12</v>
      </c>
      <c r="B14" s="251"/>
      <c r="C14" s="70" t="s">
        <v>653</v>
      </c>
      <c r="D14" s="3" t="s">
        <v>662</v>
      </c>
      <c r="E14" s="46" t="s">
        <v>9</v>
      </c>
      <c r="F14" s="45" t="s">
        <v>10</v>
      </c>
      <c r="G14" s="6">
        <v>44971</v>
      </c>
      <c r="H14" s="4" t="s">
        <v>127</v>
      </c>
      <c r="I14" s="5" t="s">
        <v>663</v>
      </c>
      <c r="J14" s="9" t="s">
        <v>664</v>
      </c>
      <c r="K14" s="9" t="s">
        <v>665</v>
      </c>
      <c r="L14" s="9" t="s">
        <v>653</v>
      </c>
      <c r="M14" s="35" t="s">
        <v>25</v>
      </c>
      <c r="N14" s="199" t="s">
        <v>86</v>
      </c>
      <c r="O14" s="127" t="s">
        <v>85</v>
      </c>
      <c r="P14" s="252" t="s">
        <v>86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spans="1:67" ht="15.75" customHeight="1" x14ac:dyDescent="0.25">
      <c r="A15" s="250">
        <v>13</v>
      </c>
      <c r="B15" s="251"/>
      <c r="C15" s="253" t="s">
        <v>497</v>
      </c>
      <c r="D15" s="3" t="s">
        <v>666</v>
      </c>
      <c r="E15" s="46" t="s">
        <v>9</v>
      </c>
      <c r="F15" s="45" t="s">
        <v>10</v>
      </c>
      <c r="G15" s="6">
        <v>44605</v>
      </c>
      <c r="H15" s="4" t="s">
        <v>667</v>
      </c>
      <c r="I15" s="5" t="s">
        <v>668</v>
      </c>
      <c r="J15" s="9" t="s">
        <v>669</v>
      </c>
      <c r="K15" s="9" t="s">
        <v>497</v>
      </c>
      <c r="L15" s="9" t="s">
        <v>497</v>
      </c>
      <c r="M15" s="35" t="s">
        <v>25</v>
      </c>
      <c r="N15" s="35" t="s">
        <v>452</v>
      </c>
      <c r="O15" s="127" t="s">
        <v>85</v>
      </c>
      <c r="P15" s="23" t="s">
        <v>670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67" ht="15.75" customHeight="1" x14ac:dyDescent="0.25">
      <c r="A16" s="250">
        <v>14</v>
      </c>
      <c r="B16" s="251"/>
      <c r="C16" s="253" t="s">
        <v>497</v>
      </c>
      <c r="D16" s="3" t="s">
        <v>671</v>
      </c>
      <c r="E16" s="46" t="s">
        <v>9</v>
      </c>
      <c r="F16" s="45" t="s">
        <v>10</v>
      </c>
      <c r="G16" s="6">
        <v>44603</v>
      </c>
      <c r="H16" s="4" t="s">
        <v>458</v>
      </c>
      <c r="I16" s="5" t="s">
        <v>672</v>
      </c>
      <c r="J16" s="9" t="s">
        <v>659</v>
      </c>
      <c r="K16" s="9" t="s">
        <v>497</v>
      </c>
      <c r="L16" s="9" t="s">
        <v>497</v>
      </c>
      <c r="M16" s="35" t="s">
        <v>25</v>
      </c>
      <c r="N16" s="35" t="s">
        <v>452</v>
      </c>
      <c r="O16" s="127" t="s">
        <v>85</v>
      </c>
      <c r="P16" s="23" t="s">
        <v>673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spans="1:67" ht="15.75" customHeight="1" x14ac:dyDescent="0.25">
      <c r="A17" s="250">
        <v>15</v>
      </c>
      <c r="B17" s="251"/>
      <c r="C17" s="70" t="s">
        <v>300</v>
      </c>
      <c r="D17" s="3"/>
      <c r="E17" s="46"/>
      <c r="F17" s="45"/>
      <c r="G17" s="6"/>
      <c r="H17" s="4"/>
      <c r="I17" s="5" t="s">
        <v>674</v>
      </c>
      <c r="J17" s="9"/>
      <c r="K17" s="9"/>
      <c r="L17" s="9"/>
      <c r="M17" s="9"/>
      <c r="N17" s="9"/>
      <c r="O17" s="126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ht="15.75" customHeight="1" x14ac:dyDescent="0.25">
      <c r="A18" s="250">
        <v>16</v>
      </c>
      <c r="B18" s="251"/>
      <c r="C18" s="70" t="s">
        <v>300</v>
      </c>
      <c r="D18" s="3"/>
      <c r="E18" s="46"/>
      <c r="F18" s="45"/>
      <c r="G18" s="6"/>
      <c r="H18" s="4"/>
      <c r="I18" s="5" t="s">
        <v>675</v>
      </c>
      <c r="J18" s="9"/>
      <c r="K18" s="9"/>
      <c r="L18" s="9"/>
      <c r="M18" s="9"/>
      <c r="N18" s="9"/>
      <c r="O18" s="126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spans="1:67" ht="15.75" customHeight="1" x14ac:dyDescent="0.25">
      <c r="A19" s="250">
        <v>17</v>
      </c>
      <c r="B19" s="251"/>
      <c r="C19" s="70" t="s">
        <v>300</v>
      </c>
      <c r="D19" s="3"/>
      <c r="E19" s="46"/>
      <c r="F19" s="45"/>
      <c r="G19" s="6"/>
      <c r="H19" s="4"/>
      <c r="I19" s="5" t="s">
        <v>676</v>
      </c>
      <c r="J19" s="9"/>
      <c r="K19" s="9"/>
      <c r="L19" s="9"/>
      <c r="M19" s="9"/>
      <c r="N19" s="9"/>
      <c r="O19" s="126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ht="15.75" customHeight="1" x14ac:dyDescent="0.25">
      <c r="A20" s="250">
        <v>18</v>
      </c>
      <c r="B20" s="251"/>
      <c r="C20" s="70" t="s">
        <v>300</v>
      </c>
      <c r="D20" s="3"/>
      <c r="E20" s="46"/>
      <c r="F20" s="45"/>
      <c r="G20" s="6"/>
      <c r="H20" s="4"/>
      <c r="I20" s="5" t="s">
        <v>677</v>
      </c>
      <c r="J20" s="9"/>
      <c r="K20" s="9"/>
      <c r="L20" s="9"/>
      <c r="M20" s="9"/>
      <c r="N20" s="9"/>
      <c r="O20" s="126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spans="1:67" ht="15.75" customHeight="1" x14ac:dyDescent="0.25">
      <c r="A21" s="250">
        <v>19</v>
      </c>
      <c r="B21" s="251"/>
      <c r="C21" s="70" t="s">
        <v>300</v>
      </c>
      <c r="D21" s="3"/>
      <c r="E21" s="46"/>
      <c r="F21" s="45"/>
      <c r="G21" s="6"/>
      <c r="H21" s="4"/>
      <c r="I21" s="5" t="s">
        <v>678</v>
      </c>
      <c r="J21" s="9"/>
      <c r="K21" s="9"/>
      <c r="L21" s="9"/>
      <c r="M21" s="9"/>
      <c r="N21" s="9"/>
      <c r="O21" s="126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ht="15.75" customHeight="1" x14ac:dyDescent="0.25">
      <c r="A22" s="250">
        <v>20</v>
      </c>
      <c r="B22" s="251"/>
      <c r="C22" s="70" t="s">
        <v>300</v>
      </c>
      <c r="D22" s="3"/>
      <c r="E22" s="46"/>
      <c r="F22" s="45"/>
      <c r="G22" s="6"/>
      <c r="H22" s="4"/>
      <c r="I22" s="5" t="s">
        <v>679</v>
      </c>
      <c r="J22" s="9"/>
      <c r="K22" s="9"/>
      <c r="L22" s="9"/>
      <c r="M22" s="9"/>
      <c r="N22" s="9"/>
      <c r="O22" s="126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spans="1:67" ht="15.75" customHeight="1" x14ac:dyDescent="0.25">
      <c r="A23" s="250">
        <v>21</v>
      </c>
      <c r="B23" s="251"/>
      <c r="C23" s="70" t="s">
        <v>300</v>
      </c>
      <c r="D23" s="3"/>
      <c r="E23" s="46"/>
      <c r="F23" s="45"/>
      <c r="G23" s="6"/>
      <c r="H23" s="4"/>
      <c r="I23" s="5" t="s">
        <v>680</v>
      </c>
      <c r="J23" s="9"/>
      <c r="K23" s="9"/>
      <c r="L23" s="9"/>
      <c r="M23" s="9"/>
      <c r="N23" s="9"/>
      <c r="O23" s="126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ht="15.75" customHeight="1" x14ac:dyDescent="0.25">
      <c r="A24" s="250">
        <v>22</v>
      </c>
      <c r="B24" s="251"/>
      <c r="C24" s="70" t="s">
        <v>300</v>
      </c>
      <c r="D24" s="3"/>
      <c r="E24" s="46"/>
      <c r="F24" s="45"/>
      <c r="G24" s="6"/>
      <c r="H24" s="4"/>
      <c r="I24" s="5" t="s">
        <v>681</v>
      </c>
      <c r="J24" s="9"/>
      <c r="K24" s="9"/>
      <c r="L24" s="9"/>
      <c r="M24" s="9"/>
      <c r="N24" s="9"/>
      <c r="O24" s="126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</row>
    <row r="25" spans="1:67" ht="15.75" customHeight="1" x14ac:dyDescent="0.25">
      <c r="A25" s="250">
        <v>23</v>
      </c>
      <c r="B25" s="251"/>
      <c r="C25" s="70" t="s">
        <v>300</v>
      </c>
      <c r="D25" s="3"/>
      <c r="E25" s="46"/>
      <c r="F25" s="45"/>
      <c r="G25" s="6"/>
      <c r="H25" s="4"/>
      <c r="I25" s="5" t="s">
        <v>682</v>
      </c>
      <c r="J25" s="9"/>
      <c r="K25" s="9"/>
      <c r="L25" s="9"/>
      <c r="M25" s="9"/>
      <c r="N25" s="9"/>
      <c r="O25" s="126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ht="15.75" customHeight="1" x14ac:dyDescent="0.25">
      <c r="A26" s="250">
        <v>24</v>
      </c>
      <c r="B26" s="251"/>
      <c r="C26" s="70" t="s">
        <v>300</v>
      </c>
      <c r="D26" s="3"/>
      <c r="E26" s="46"/>
      <c r="F26" s="45"/>
      <c r="G26" s="6"/>
      <c r="H26" s="4"/>
      <c r="I26" s="5" t="s">
        <v>683</v>
      </c>
      <c r="J26" s="9"/>
      <c r="K26" s="9"/>
      <c r="L26" s="9"/>
      <c r="M26" s="9"/>
      <c r="N26" s="9"/>
      <c r="O26" s="12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spans="1:67" ht="15.75" customHeight="1" x14ac:dyDescent="0.25">
      <c r="A27" s="250">
        <v>25</v>
      </c>
      <c r="B27" s="251"/>
      <c r="C27" s="70" t="s">
        <v>342</v>
      </c>
      <c r="D27" s="3" t="s">
        <v>684</v>
      </c>
      <c r="E27" s="46" t="s">
        <v>9</v>
      </c>
      <c r="F27" s="45"/>
      <c r="G27" s="6">
        <v>44596</v>
      </c>
      <c r="H27" s="4" t="s">
        <v>641</v>
      </c>
      <c r="I27" s="5" t="s">
        <v>276</v>
      </c>
      <c r="J27" s="9"/>
      <c r="K27" s="9"/>
      <c r="L27" s="9"/>
      <c r="M27" s="9"/>
      <c r="N27" s="9"/>
      <c r="O27" s="12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ht="15.75" customHeight="1" x14ac:dyDescent="0.25">
      <c r="A28" s="250">
        <v>26</v>
      </c>
      <c r="B28" s="251"/>
      <c r="C28" s="70" t="s">
        <v>342</v>
      </c>
      <c r="D28" s="3" t="s">
        <v>685</v>
      </c>
      <c r="E28" s="46" t="s">
        <v>11</v>
      </c>
      <c r="F28" s="45"/>
      <c r="G28" s="6">
        <v>44663</v>
      </c>
      <c r="H28" s="4" t="s">
        <v>686</v>
      </c>
      <c r="I28" s="5" t="s">
        <v>687</v>
      </c>
      <c r="J28" s="9"/>
      <c r="K28" s="9"/>
      <c r="L28" s="9"/>
      <c r="M28" s="9"/>
      <c r="N28" s="9"/>
      <c r="O28" s="126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spans="1:67" ht="15.75" customHeight="1" x14ac:dyDescent="0.25">
      <c r="A29" s="250">
        <v>27</v>
      </c>
      <c r="B29" s="251"/>
      <c r="C29" s="70" t="s">
        <v>342</v>
      </c>
      <c r="D29" s="3" t="s">
        <v>688</v>
      </c>
      <c r="E29" s="46" t="s">
        <v>11</v>
      </c>
      <c r="F29" s="45"/>
      <c r="G29" s="6">
        <v>44675</v>
      </c>
      <c r="H29" s="4" t="s">
        <v>641</v>
      </c>
      <c r="I29" s="5" t="s">
        <v>689</v>
      </c>
      <c r="J29" s="9"/>
      <c r="K29" s="9"/>
      <c r="L29" s="9"/>
      <c r="M29" s="9"/>
      <c r="N29" s="9"/>
      <c r="O29" s="126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ht="15.75" customHeight="1" x14ac:dyDescent="0.25">
      <c r="A30" s="250">
        <v>28</v>
      </c>
      <c r="B30" s="251"/>
      <c r="C30" s="70" t="s">
        <v>342</v>
      </c>
      <c r="D30" s="3" t="s">
        <v>690</v>
      </c>
      <c r="E30" s="46" t="s">
        <v>9</v>
      </c>
      <c r="F30" s="45"/>
      <c r="G30" s="6">
        <v>44646</v>
      </c>
      <c r="H30" s="4" t="s">
        <v>691</v>
      </c>
      <c r="I30" s="5" t="s">
        <v>692</v>
      </c>
      <c r="J30" s="9"/>
      <c r="K30" s="9"/>
      <c r="L30" s="9"/>
      <c r="M30" s="9"/>
      <c r="N30" s="9"/>
      <c r="O30" s="126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spans="1:67" ht="15.75" customHeight="1" x14ac:dyDescent="0.25">
      <c r="A31" s="250">
        <v>29</v>
      </c>
      <c r="B31" s="251"/>
      <c r="C31" s="70" t="s">
        <v>342</v>
      </c>
      <c r="D31" s="3" t="s">
        <v>693</v>
      </c>
      <c r="E31" s="46" t="s">
        <v>11</v>
      </c>
      <c r="F31" s="45"/>
      <c r="G31" s="6">
        <v>44661</v>
      </c>
      <c r="H31" s="4" t="s">
        <v>691</v>
      </c>
      <c r="I31" s="5" t="s">
        <v>694</v>
      </c>
      <c r="J31" s="9"/>
      <c r="K31" s="9"/>
      <c r="L31" s="9"/>
      <c r="M31" s="9"/>
      <c r="N31" s="9"/>
      <c r="O31" s="126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ht="15.75" customHeight="1" x14ac:dyDescent="0.25">
      <c r="A32" s="250">
        <v>30</v>
      </c>
      <c r="B32" s="251"/>
      <c r="C32" s="70" t="s">
        <v>342</v>
      </c>
      <c r="D32" s="3" t="s">
        <v>695</v>
      </c>
      <c r="E32" s="46" t="s">
        <v>11</v>
      </c>
      <c r="F32" s="45"/>
      <c r="G32" s="6">
        <v>44638</v>
      </c>
      <c r="H32" s="4" t="s">
        <v>641</v>
      </c>
      <c r="I32" s="5" t="s">
        <v>696</v>
      </c>
      <c r="J32" s="9"/>
      <c r="K32" s="9"/>
      <c r="L32" s="9"/>
      <c r="M32" s="9"/>
      <c r="N32" s="9"/>
      <c r="O32" s="126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</row>
    <row r="33" spans="1:67" ht="15.75" customHeight="1" x14ac:dyDescent="0.25">
      <c r="A33" s="250">
        <v>31</v>
      </c>
      <c r="B33" s="251"/>
      <c r="C33" s="70" t="s">
        <v>342</v>
      </c>
      <c r="D33" s="3" t="s">
        <v>697</v>
      </c>
      <c r="E33" s="46" t="s">
        <v>9</v>
      </c>
      <c r="F33" s="45"/>
      <c r="G33" s="6">
        <v>44686</v>
      </c>
      <c r="H33" s="4" t="s">
        <v>641</v>
      </c>
      <c r="I33" s="5" t="s">
        <v>556</v>
      </c>
      <c r="J33" s="9"/>
      <c r="K33" s="9"/>
      <c r="L33" s="9"/>
      <c r="M33" s="9"/>
      <c r="N33" s="9"/>
      <c r="O33" s="126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ht="15.75" customHeight="1" x14ac:dyDescent="0.25">
      <c r="A34" s="250">
        <v>32</v>
      </c>
      <c r="B34" s="251"/>
      <c r="C34" s="70" t="s">
        <v>342</v>
      </c>
      <c r="D34" s="3" t="s">
        <v>698</v>
      </c>
      <c r="E34" s="46" t="s">
        <v>9</v>
      </c>
      <c r="F34" s="45"/>
      <c r="G34" s="6">
        <v>44645</v>
      </c>
      <c r="H34" s="4" t="s">
        <v>686</v>
      </c>
      <c r="I34" s="5" t="s">
        <v>699</v>
      </c>
      <c r="J34" s="9"/>
      <c r="K34" s="9"/>
      <c r="L34" s="9"/>
      <c r="M34" s="9"/>
      <c r="N34" s="9"/>
      <c r="O34" s="126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</row>
    <row r="35" spans="1:67" ht="15.75" customHeight="1" x14ac:dyDescent="0.25">
      <c r="A35" s="250">
        <v>33</v>
      </c>
      <c r="B35" s="251"/>
      <c r="C35" s="70" t="s">
        <v>342</v>
      </c>
      <c r="D35" s="3" t="s">
        <v>700</v>
      </c>
      <c r="E35" s="46" t="s">
        <v>11</v>
      </c>
      <c r="F35" s="45"/>
      <c r="G35" s="6">
        <v>44675</v>
      </c>
      <c r="H35" s="4" t="s">
        <v>383</v>
      </c>
      <c r="I35" s="5" t="s">
        <v>701</v>
      </c>
      <c r="J35" s="9"/>
      <c r="K35" s="9"/>
      <c r="L35" s="9"/>
      <c r="M35" s="9"/>
      <c r="N35" s="9"/>
      <c r="O35" s="126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ht="15.75" customHeight="1" x14ac:dyDescent="0.25">
      <c r="A36" s="250">
        <v>34</v>
      </c>
      <c r="B36" s="251"/>
      <c r="C36" s="253" t="s">
        <v>358</v>
      </c>
      <c r="D36" s="3"/>
      <c r="E36" s="46"/>
      <c r="F36" s="45"/>
      <c r="G36" s="6"/>
      <c r="H36" s="4" t="s">
        <v>702</v>
      </c>
      <c r="I36" s="5" t="s">
        <v>703</v>
      </c>
      <c r="J36" s="9"/>
      <c r="K36" s="9"/>
      <c r="L36" s="9"/>
      <c r="M36" s="9"/>
      <c r="N36" s="9"/>
      <c r="O36" s="126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spans="1:67" ht="15.75" customHeight="1" x14ac:dyDescent="0.25">
      <c r="A37" s="250">
        <v>35</v>
      </c>
      <c r="B37" s="251"/>
      <c r="C37" s="253" t="s">
        <v>358</v>
      </c>
      <c r="D37" s="3"/>
      <c r="E37" s="46"/>
      <c r="F37" s="45"/>
      <c r="G37" s="6"/>
      <c r="H37" s="4" t="s">
        <v>704</v>
      </c>
      <c r="I37" s="5" t="s">
        <v>705</v>
      </c>
      <c r="J37" s="9"/>
      <c r="K37" s="9"/>
      <c r="L37" s="9"/>
      <c r="M37" s="9"/>
      <c r="N37" s="9"/>
      <c r="O37" s="126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spans="1:67" ht="15.75" customHeight="1" x14ac:dyDescent="0.25">
      <c r="A38" s="250">
        <v>36</v>
      </c>
      <c r="B38" s="251"/>
      <c r="C38" s="70" t="s">
        <v>706</v>
      </c>
      <c r="D38" s="3"/>
      <c r="E38" s="46"/>
      <c r="F38" s="45"/>
      <c r="G38" s="6"/>
      <c r="H38" s="4"/>
      <c r="I38" s="5" t="s">
        <v>707</v>
      </c>
      <c r="J38" s="9"/>
      <c r="K38" s="9"/>
      <c r="L38" s="9"/>
      <c r="M38" s="9"/>
      <c r="N38" s="9"/>
      <c r="O38" s="126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</row>
    <row r="39" spans="1:67" ht="15.75" customHeight="1" x14ac:dyDescent="0.25">
      <c r="A39" s="250">
        <v>37</v>
      </c>
      <c r="B39" s="251"/>
      <c r="C39" s="253" t="s">
        <v>708</v>
      </c>
      <c r="D39" s="3"/>
      <c r="E39" s="46"/>
      <c r="F39" s="45"/>
      <c r="G39" s="6"/>
      <c r="H39" s="4"/>
      <c r="I39" s="5"/>
      <c r="J39" s="9"/>
      <c r="K39" s="9"/>
      <c r="L39" s="9"/>
      <c r="M39" s="9"/>
      <c r="N39" s="9"/>
      <c r="O39" s="126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</row>
    <row r="40" spans="1:67" ht="15.75" customHeight="1" x14ac:dyDescent="0.25">
      <c r="A40" s="250">
        <v>38</v>
      </c>
      <c r="B40" s="251"/>
      <c r="C40" s="253" t="s">
        <v>708</v>
      </c>
      <c r="D40" s="3"/>
      <c r="E40" s="46"/>
      <c r="F40" s="45"/>
      <c r="G40" s="6"/>
      <c r="H40" s="4"/>
      <c r="I40" s="5"/>
      <c r="J40" s="9"/>
      <c r="K40" s="9"/>
      <c r="L40" s="9"/>
      <c r="M40" s="9"/>
      <c r="N40" s="9"/>
      <c r="O40" s="126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</row>
    <row r="41" spans="1:67" ht="15.75" customHeight="1" x14ac:dyDescent="0.25">
      <c r="A41" s="250">
        <v>39</v>
      </c>
      <c r="B41" s="251"/>
      <c r="C41" s="253" t="s">
        <v>708</v>
      </c>
      <c r="D41" s="3"/>
      <c r="E41" s="46"/>
      <c r="F41" s="45"/>
      <c r="G41" s="6"/>
      <c r="H41" s="4"/>
      <c r="I41" s="5"/>
      <c r="J41" s="9"/>
      <c r="K41" s="9"/>
      <c r="L41" s="9"/>
      <c r="M41" s="9"/>
      <c r="N41" s="9"/>
      <c r="O41" s="126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spans="1:67" ht="15.75" customHeight="1" x14ac:dyDescent="0.25">
      <c r="A42" s="250">
        <v>40</v>
      </c>
      <c r="B42" s="251"/>
      <c r="C42" s="253" t="s">
        <v>708</v>
      </c>
      <c r="D42" s="3"/>
      <c r="E42" s="46"/>
      <c r="F42" s="45"/>
      <c r="G42" s="6"/>
      <c r="H42" s="4"/>
      <c r="I42" s="5"/>
      <c r="J42" s="9"/>
      <c r="K42" s="9"/>
      <c r="L42" s="9"/>
      <c r="M42" s="9"/>
      <c r="N42" s="9"/>
      <c r="O42" s="126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spans="1:67" ht="15.75" customHeight="1" x14ac:dyDescent="0.25">
      <c r="A43" s="250">
        <v>41</v>
      </c>
      <c r="B43" s="251"/>
      <c r="C43" s="253" t="s">
        <v>708</v>
      </c>
      <c r="D43" s="3"/>
      <c r="E43" s="46"/>
      <c r="F43" s="45"/>
      <c r="G43" s="6"/>
      <c r="H43" s="4"/>
      <c r="I43" s="5"/>
      <c r="J43" s="9"/>
      <c r="K43" s="9"/>
      <c r="L43" s="9"/>
      <c r="M43" s="9"/>
      <c r="N43" s="9"/>
      <c r="O43" s="126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</row>
    <row r="44" spans="1:67" ht="15.75" customHeight="1" x14ac:dyDescent="0.25">
      <c r="A44" s="250">
        <v>42</v>
      </c>
      <c r="B44" s="251"/>
      <c r="C44" s="253" t="s">
        <v>708</v>
      </c>
      <c r="D44" s="3"/>
      <c r="E44" s="46"/>
      <c r="F44" s="45"/>
      <c r="G44" s="6"/>
      <c r="H44" s="4"/>
      <c r="I44" s="5"/>
      <c r="J44" s="9"/>
      <c r="K44" s="9"/>
      <c r="L44" s="9"/>
      <c r="M44" s="9"/>
      <c r="N44" s="9"/>
      <c r="O44" s="126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spans="1:67" ht="15.75" customHeight="1" x14ac:dyDescent="0.25">
      <c r="A45" s="250">
        <v>43</v>
      </c>
      <c r="B45" s="251"/>
      <c r="C45" s="253" t="s">
        <v>708</v>
      </c>
      <c r="D45" s="3"/>
      <c r="E45" s="46"/>
      <c r="F45" s="45"/>
      <c r="G45" s="6"/>
      <c r="H45" s="4"/>
      <c r="I45" s="5"/>
      <c r="J45" s="9"/>
      <c r="K45" s="9"/>
      <c r="L45" s="9"/>
      <c r="M45" s="9"/>
      <c r="N45" s="9"/>
      <c r="O45" s="126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spans="1:67" ht="15.75" customHeight="1" x14ac:dyDescent="0.25">
      <c r="A46" s="250">
        <v>44</v>
      </c>
      <c r="B46" s="251"/>
      <c r="C46" s="253" t="s">
        <v>708</v>
      </c>
      <c r="D46" s="3"/>
      <c r="E46" s="46"/>
      <c r="F46" s="45"/>
      <c r="G46" s="6"/>
      <c r="H46" s="4"/>
      <c r="I46" s="5"/>
      <c r="J46" s="9"/>
      <c r="K46" s="9"/>
      <c r="L46" s="9"/>
      <c r="M46" s="9"/>
      <c r="N46" s="9"/>
      <c r="O46" s="126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</row>
    <row r="47" spans="1:67" ht="15.75" customHeight="1" x14ac:dyDescent="0.25">
      <c r="A47" s="250">
        <v>45</v>
      </c>
      <c r="B47" s="251"/>
      <c r="C47" s="2" t="s">
        <v>709</v>
      </c>
      <c r="D47" s="3"/>
      <c r="E47" s="46"/>
      <c r="F47" s="45"/>
      <c r="G47" s="6"/>
      <c r="H47" s="4"/>
      <c r="I47" s="5"/>
      <c r="J47" s="9"/>
      <c r="K47" s="9"/>
      <c r="L47" s="9"/>
      <c r="M47" s="9"/>
      <c r="N47" s="9"/>
      <c r="O47" s="126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spans="1:67" ht="15.75" customHeight="1" x14ac:dyDescent="0.25">
      <c r="A48" s="250">
        <v>46</v>
      </c>
      <c r="B48" s="251"/>
      <c r="C48" s="2" t="s">
        <v>709</v>
      </c>
      <c r="D48" s="3"/>
      <c r="E48" s="46"/>
      <c r="F48" s="45"/>
      <c r="G48" s="6"/>
      <c r="H48" s="4"/>
      <c r="I48" s="5"/>
      <c r="J48" s="9"/>
      <c r="K48" s="9"/>
      <c r="L48" s="9"/>
      <c r="M48" s="9"/>
      <c r="N48" s="9"/>
      <c r="O48" s="126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spans="1:67" ht="15.75" customHeight="1" x14ac:dyDescent="0.25">
      <c r="A49" s="250">
        <v>47</v>
      </c>
      <c r="B49" s="251"/>
      <c r="C49" s="2" t="s">
        <v>710</v>
      </c>
      <c r="D49" s="3" t="s">
        <v>711</v>
      </c>
      <c r="E49" s="46"/>
      <c r="F49" s="45"/>
      <c r="G49" s="6"/>
      <c r="H49" s="4"/>
      <c r="I49" s="5" t="s">
        <v>712</v>
      </c>
      <c r="J49" s="9"/>
      <c r="K49" s="9"/>
      <c r="L49" s="9"/>
      <c r="M49" s="9"/>
      <c r="N49" s="9"/>
      <c r="O49" s="126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spans="1:67" ht="15.75" customHeight="1" x14ac:dyDescent="0.25">
      <c r="A50" s="250">
        <v>48</v>
      </c>
      <c r="B50" s="251"/>
      <c r="C50" s="2"/>
      <c r="D50" s="3"/>
      <c r="E50" s="46"/>
      <c r="F50" s="45"/>
      <c r="G50" s="6"/>
      <c r="H50" s="4"/>
      <c r="I50" s="5"/>
      <c r="J50" s="9"/>
      <c r="K50" s="9"/>
      <c r="L50" s="9"/>
      <c r="M50" s="9"/>
      <c r="N50" s="9"/>
      <c r="O50" s="126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spans="1:67" ht="15.75" customHeight="1" x14ac:dyDescent="0.25">
      <c r="A51" s="250">
        <v>49</v>
      </c>
      <c r="B51" s="251"/>
      <c r="C51" s="2"/>
      <c r="D51" s="3"/>
      <c r="E51" s="46"/>
      <c r="F51" s="45"/>
      <c r="G51" s="6"/>
      <c r="H51" s="4"/>
      <c r="I51" s="5"/>
      <c r="J51" s="9"/>
      <c r="K51" s="9"/>
      <c r="L51" s="9"/>
      <c r="M51" s="9"/>
      <c r="N51" s="9"/>
      <c r="O51" s="126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spans="1:67" ht="15.75" customHeight="1" x14ac:dyDescent="0.25">
      <c r="A52" s="250">
        <v>50</v>
      </c>
      <c r="B52" s="251"/>
      <c r="C52" s="2"/>
      <c r="D52" s="3"/>
      <c r="E52" s="46"/>
      <c r="F52" s="45"/>
      <c r="G52" s="6"/>
      <c r="H52" s="4"/>
      <c r="I52" s="5"/>
      <c r="J52" s="9"/>
      <c r="K52" s="9"/>
      <c r="L52" s="9"/>
      <c r="M52" s="9"/>
      <c r="N52" s="9"/>
      <c r="O52" s="126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spans="1:67" s="263" customFormat="1" ht="15.75" customHeight="1" x14ac:dyDescent="0.25">
      <c r="A53" s="255"/>
      <c r="B53" s="256"/>
      <c r="C53" s="257"/>
      <c r="D53" s="258"/>
      <c r="E53" s="259"/>
      <c r="F53" s="259"/>
      <c r="G53" s="260"/>
      <c r="H53" s="261"/>
      <c r="I53" s="261"/>
      <c r="J53" s="261"/>
      <c r="K53" s="261"/>
      <c r="L53" s="261"/>
      <c r="M53" s="261"/>
      <c r="N53" s="261"/>
      <c r="O53" s="262"/>
    </row>
    <row r="54" spans="1:67" ht="15.75" customHeight="1" x14ac:dyDescent="0.25">
      <c r="A54" s="128">
        <v>1</v>
      </c>
      <c r="B54" s="118"/>
      <c r="C54" s="204" t="s">
        <v>300</v>
      </c>
      <c r="D54" s="3" t="s">
        <v>382</v>
      </c>
      <c r="E54" s="46" t="s">
        <v>11</v>
      </c>
      <c r="F54" s="45" t="s">
        <v>10</v>
      </c>
      <c r="G54" s="6">
        <v>44292</v>
      </c>
      <c r="H54" s="4" t="s">
        <v>383</v>
      </c>
      <c r="I54" s="5" t="s">
        <v>78</v>
      </c>
      <c r="J54" s="9" t="s">
        <v>384</v>
      </c>
      <c r="K54" s="9" t="s">
        <v>214</v>
      </c>
      <c r="L54" s="35" t="s">
        <v>214</v>
      </c>
      <c r="M54" s="35" t="s">
        <v>25</v>
      </c>
      <c r="N54" s="35" t="s">
        <v>452</v>
      </c>
      <c r="O54" s="127" t="s">
        <v>85</v>
      </c>
      <c r="P54" s="23" t="s">
        <v>492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spans="1:67" ht="15.75" customHeight="1" x14ac:dyDescent="0.25">
      <c r="A55" s="128">
        <v>2</v>
      </c>
      <c r="B55" s="118"/>
      <c r="C55" s="204" t="s">
        <v>483</v>
      </c>
      <c r="D55" s="3" t="s">
        <v>385</v>
      </c>
      <c r="E55" s="46" t="s">
        <v>9</v>
      </c>
      <c r="F55" s="45" t="s">
        <v>10</v>
      </c>
      <c r="G55" s="6">
        <v>44304</v>
      </c>
      <c r="H55" s="4" t="s">
        <v>383</v>
      </c>
      <c r="I55" s="5" t="s">
        <v>321</v>
      </c>
      <c r="J55" s="9" t="s">
        <v>322</v>
      </c>
      <c r="K55" s="9" t="s">
        <v>323</v>
      </c>
      <c r="L55" s="35" t="s">
        <v>323</v>
      </c>
      <c r="M55" s="35" t="s">
        <v>25</v>
      </c>
      <c r="N55" s="35" t="s">
        <v>452</v>
      </c>
      <c r="O55" s="127" t="s">
        <v>85</v>
      </c>
      <c r="P55" s="23" t="s">
        <v>492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spans="1:67" ht="15.75" customHeight="1" x14ac:dyDescent="0.25">
      <c r="A56" s="128">
        <v>3</v>
      </c>
      <c r="B56" s="118"/>
      <c r="C56" s="204" t="s">
        <v>483</v>
      </c>
      <c r="D56" s="3" t="s">
        <v>386</v>
      </c>
      <c r="E56" s="46" t="s">
        <v>9</v>
      </c>
      <c r="F56" s="45" t="s">
        <v>10</v>
      </c>
      <c r="G56" s="6">
        <v>44324</v>
      </c>
      <c r="H56" s="4" t="s">
        <v>202</v>
      </c>
      <c r="I56" s="5" t="s">
        <v>320</v>
      </c>
      <c r="J56" s="9" t="s">
        <v>217</v>
      </c>
      <c r="K56" s="9" t="s">
        <v>214</v>
      </c>
      <c r="L56" s="35" t="s">
        <v>214</v>
      </c>
      <c r="M56" s="35" t="s">
        <v>25</v>
      </c>
      <c r="N56" s="35" t="s">
        <v>452</v>
      </c>
      <c r="O56" s="127" t="s">
        <v>85</v>
      </c>
      <c r="P56" s="23" t="s">
        <v>492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spans="1:67" ht="15.75" customHeight="1" x14ac:dyDescent="0.25">
      <c r="A57" s="128">
        <v>4</v>
      </c>
      <c r="B57" s="118"/>
      <c r="C57" s="204" t="s">
        <v>483</v>
      </c>
      <c r="D57" s="3" t="s">
        <v>387</v>
      </c>
      <c r="E57" s="46" t="s">
        <v>9</v>
      </c>
      <c r="F57" s="45" t="s">
        <v>13</v>
      </c>
      <c r="G57" s="6">
        <v>44239</v>
      </c>
      <c r="H57" s="4" t="s">
        <v>202</v>
      </c>
      <c r="I57" s="5" t="s">
        <v>111</v>
      </c>
      <c r="J57" s="9" t="s">
        <v>388</v>
      </c>
      <c r="K57" s="9" t="s">
        <v>389</v>
      </c>
      <c r="L57" s="197" t="s">
        <v>389</v>
      </c>
      <c r="M57" s="35" t="s">
        <v>25</v>
      </c>
      <c r="N57" s="35" t="s">
        <v>452</v>
      </c>
      <c r="O57" s="127" t="s">
        <v>85</v>
      </c>
      <c r="P57" s="23" t="s">
        <v>492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spans="1:67" ht="15.75" customHeight="1" x14ac:dyDescent="0.25">
      <c r="A58" s="128">
        <v>5</v>
      </c>
      <c r="B58" s="118"/>
      <c r="C58" s="204" t="s">
        <v>483</v>
      </c>
      <c r="D58" s="3" t="s">
        <v>390</v>
      </c>
      <c r="E58" s="46" t="s">
        <v>9</v>
      </c>
      <c r="F58" s="45" t="s">
        <v>10</v>
      </c>
      <c r="G58" s="6">
        <v>44206</v>
      </c>
      <c r="H58" s="4" t="s">
        <v>383</v>
      </c>
      <c r="I58" s="5" t="s">
        <v>113</v>
      </c>
      <c r="J58" s="9" t="s">
        <v>101</v>
      </c>
      <c r="K58" s="9" t="s">
        <v>391</v>
      </c>
      <c r="L58" s="35" t="s">
        <v>391</v>
      </c>
      <c r="M58" s="35" t="s">
        <v>25</v>
      </c>
      <c r="N58" s="35" t="s">
        <v>452</v>
      </c>
      <c r="O58" s="127" t="s">
        <v>85</v>
      </c>
      <c r="P58" s="23" t="s">
        <v>492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spans="1:67" ht="15.75" customHeight="1" x14ac:dyDescent="0.25">
      <c r="A59" s="128">
        <v>6</v>
      </c>
      <c r="B59" s="118"/>
      <c r="C59" s="204" t="s">
        <v>483</v>
      </c>
      <c r="D59" s="3" t="s">
        <v>392</v>
      </c>
      <c r="E59" s="46" t="s">
        <v>9</v>
      </c>
      <c r="F59" s="45" t="s">
        <v>13</v>
      </c>
      <c r="G59" s="6">
        <v>44303</v>
      </c>
      <c r="H59" s="4" t="s">
        <v>333</v>
      </c>
      <c r="I59" s="5" t="s">
        <v>110</v>
      </c>
      <c r="J59" s="9" t="s">
        <v>393</v>
      </c>
      <c r="K59" s="9" t="s">
        <v>391</v>
      </c>
      <c r="L59" s="35" t="s">
        <v>391</v>
      </c>
      <c r="M59" s="35" t="s">
        <v>25</v>
      </c>
      <c r="N59" s="35" t="s">
        <v>452</v>
      </c>
      <c r="O59" s="127" t="s">
        <v>85</v>
      </c>
      <c r="P59" s="23" t="s">
        <v>492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spans="1:67" ht="15.75" customHeight="1" x14ac:dyDescent="0.25">
      <c r="A60" s="128">
        <v>7</v>
      </c>
      <c r="B60" s="118"/>
      <c r="C60" s="204" t="s">
        <v>483</v>
      </c>
      <c r="D60" s="3" t="s">
        <v>394</v>
      </c>
      <c r="E60" s="46" t="s">
        <v>9</v>
      </c>
      <c r="F60" s="45" t="s">
        <v>10</v>
      </c>
      <c r="G60" s="6">
        <v>44298</v>
      </c>
      <c r="H60" s="4" t="s">
        <v>395</v>
      </c>
      <c r="I60" s="5" t="s">
        <v>77</v>
      </c>
      <c r="J60" s="9" t="s">
        <v>396</v>
      </c>
      <c r="K60" s="9" t="s">
        <v>397</v>
      </c>
      <c r="L60" s="197" t="s">
        <v>397</v>
      </c>
      <c r="M60" s="35" t="s">
        <v>25</v>
      </c>
      <c r="N60" s="35" t="s">
        <v>452</v>
      </c>
      <c r="O60" s="127" t="s">
        <v>85</v>
      </c>
      <c r="P60" s="23" t="s">
        <v>492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spans="1:67" ht="15.75" customHeight="1" x14ac:dyDescent="0.25">
      <c r="A61" s="128">
        <v>8</v>
      </c>
      <c r="B61" s="118"/>
      <c r="C61" s="204" t="s">
        <v>483</v>
      </c>
      <c r="D61" s="3" t="s">
        <v>398</v>
      </c>
      <c r="E61" s="46" t="s">
        <v>11</v>
      </c>
      <c r="F61" s="45" t="s">
        <v>10</v>
      </c>
      <c r="G61" s="6">
        <v>44297</v>
      </c>
      <c r="H61" s="4" t="s">
        <v>226</v>
      </c>
      <c r="I61" s="5" t="s">
        <v>399</v>
      </c>
      <c r="J61" s="9" t="s">
        <v>340</v>
      </c>
      <c r="K61" s="9" t="s">
        <v>400</v>
      </c>
      <c r="L61" s="35" t="s">
        <v>400</v>
      </c>
      <c r="M61" s="35" t="s">
        <v>25</v>
      </c>
      <c r="N61" s="35" t="s">
        <v>452</v>
      </c>
      <c r="O61" s="127" t="s">
        <v>85</v>
      </c>
      <c r="P61" s="23" t="s">
        <v>492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spans="1:67" ht="15.75" customHeight="1" x14ac:dyDescent="0.25">
      <c r="A62" s="128">
        <v>9</v>
      </c>
      <c r="B62" s="118"/>
      <c r="C62" s="204" t="s">
        <v>483</v>
      </c>
      <c r="D62" s="3" t="s">
        <v>485</v>
      </c>
      <c r="E62" s="46" t="s">
        <v>11</v>
      </c>
      <c r="F62" s="45" t="s">
        <v>10</v>
      </c>
      <c r="G62" s="6">
        <v>44273</v>
      </c>
      <c r="H62" s="4" t="s">
        <v>383</v>
      </c>
      <c r="I62" s="5" t="s">
        <v>486</v>
      </c>
      <c r="J62" s="9" t="s">
        <v>487</v>
      </c>
      <c r="K62" s="9" t="s">
        <v>488</v>
      </c>
      <c r="L62" s="35" t="s">
        <v>489</v>
      </c>
      <c r="M62" s="35" t="s">
        <v>25</v>
      </c>
      <c r="N62" s="35" t="s">
        <v>452</v>
      </c>
      <c r="O62" s="127" t="s">
        <v>85</v>
      </c>
      <c r="P62" s="23" t="s">
        <v>492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spans="1:67" ht="15.75" customHeight="1" x14ac:dyDescent="0.25">
      <c r="A63" s="128">
        <v>10</v>
      </c>
      <c r="B63" s="118"/>
      <c r="C63" s="204" t="s">
        <v>484</v>
      </c>
      <c r="D63" s="3" t="s">
        <v>401</v>
      </c>
      <c r="E63" s="46" t="s">
        <v>11</v>
      </c>
      <c r="F63" s="45" t="s">
        <v>10</v>
      </c>
      <c r="G63" s="6">
        <v>44306</v>
      </c>
      <c r="H63" s="4" t="s">
        <v>383</v>
      </c>
      <c r="I63" s="5" t="s">
        <v>326</v>
      </c>
      <c r="J63" s="9" t="s">
        <v>327</v>
      </c>
      <c r="K63" s="9" t="s">
        <v>214</v>
      </c>
      <c r="L63" s="35" t="s">
        <v>214</v>
      </c>
      <c r="M63" s="35" t="s">
        <v>25</v>
      </c>
      <c r="N63" s="35" t="s">
        <v>452</v>
      </c>
      <c r="O63" s="127" t="s">
        <v>85</v>
      </c>
      <c r="P63" s="23" t="s">
        <v>492</v>
      </c>
      <c r="Q63" s="23" t="s">
        <v>404</v>
      </c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spans="1:67" ht="15.75" customHeight="1" x14ac:dyDescent="0.25">
      <c r="A64" s="128">
        <v>11</v>
      </c>
      <c r="B64" s="118"/>
      <c r="C64" s="204" t="s">
        <v>484</v>
      </c>
      <c r="D64" s="3" t="s">
        <v>402</v>
      </c>
      <c r="E64" s="46" t="s">
        <v>11</v>
      </c>
      <c r="F64" s="45" t="s">
        <v>10</v>
      </c>
      <c r="G64" s="6">
        <v>44229</v>
      </c>
      <c r="H64" s="4" t="s">
        <v>383</v>
      </c>
      <c r="I64" s="5" t="s">
        <v>403</v>
      </c>
      <c r="J64" s="9" t="s">
        <v>182</v>
      </c>
      <c r="K64" s="9" t="s">
        <v>214</v>
      </c>
      <c r="L64" s="35" t="s">
        <v>214</v>
      </c>
      <c r="M64" s="35" t="s">
        <v>25</v>
      </c>
      <c r="N64" s="35" t="s">
        <v>452</v>
      </c>
      <c r="O64" s="127" t="s">
        <v>85</v>
      </c>
      <c r="P64" s="23" t="s">
        <v>492</v>
      </c>
      <c r="Q64" s="23" t="s">
        <v>404</v>
      </c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spans="1:67" ht="15.75" customHeight="1" x14ac:dyDescent="0.25">
      <c r="A65" s="128">
        <v>12</v>
      </c>
      <c r="B65" s="118"/>
      <c r="C65" s="204" t="s">
        <v>57</v>
      </c>
      <c r="D65" s="3" t="s">
        <v>380</v>
      </c>
      <c r="E65" s="46" t="s">
        <v>9</v>
      </c>
      <c r="F65" s="45" t="s">
        <v>10</v>
      </c>
      <c r="G65" s="6">
        <v>44214</v>
      </c>
      <c r="H65" s="4" t="s">
        <v>383</v>
      </c>
      <c r="I65" s="5" t="s">
        <v>331</v>
      </c>
      <c r="J65" s="9" t="s">
        <v>332</v>
      </c>
      <c r="K65" s="9" t="s">
        <v>405</v>
      </c>
      <c r="L65" s="206" t="s">
        <v>405</v>
      </c>
      <c r="M65" s="35" t="s">
        <v>25</v>
      </c>
      <c r="N65" s="35" t="s">
        <v>452</v>
      </c>
      <c r="O65" s="127" t="s">
        <v>85</v>
      </c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</row>
    <row r="66" spans="1:67" ht="15.75" customHeight="1" x14ac:dyDescent="0.25">
      <c r="A66" s="128">
        <v>13</v>
      </c>
      <c r="B66" s="118"/>
      <c r="C66" s="204" t="s">
        <v>57</v>
      </c>
      <c r="D66" s="3" t="s">
        <v>407</v>
      </c>
      <c r="E66" s="46" t="s">
        <v>9</v>
      </c>
      <c r="F66" s="45" t="s">
        <v>10</v>
      </c>
      <c r="G66" s="6">
        <v>44285</v>
      </c>
      <c r="H66" s="4" t="s">
        <v>383</v>
      </c>
      <c r="I66" s="5" t="s">
        <v>406</v>
      </c>
      <c r="J66" s="9" t="s">
        <v>182</v>
      </c>
      <c r="K66" s="9" t="s">
        <v>57</v>
      </c>
      <c r="L66" s="198"/>
      <c r="M66" s="9" t="s">
        <v>328</v>
      </c>
      <c r="N66" s="126" t="s">
        <v>329</v>
      </c>
      <c r="O66" s="127" t="s">
        <v>85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spans="1:67" ht="15.75" customHeight="1" x14ac:dyDescent="0.25">
      <c r="A67" s="128">
        <v>14</v>
      </c>
      <c r="B67" s="118"/>
      <c r="C67" s="204" t="s">
        <v>57</v>
      </c>
      <c r="D67" s="3" t="s">
        <v>408</v>
      </c>
      <c r="E67" s="46" t="s">
        <v>9</v>
      </c>
      <c r="F67" s="45" t="s">
        <v>13</v>
      </c>
      <c r="G67" s="6">
        <v>44293</v>
      </c>
      <c r="H67" s="4" t="s">
        <v>409</v>
      </c>
      <c r="I67" s="5" t="s">
        <v>185</v>
      </c>
      <c r="J67" s="9" t="s">
        <v>410</v>
      </c>
      <c r="K67" s="9" t="s">
        <v>411</v>
      </c>
      <c r="L67" s="198"/>
      <c r="M67" s="9" t="s">
        <v>328</v>
      </c>
      <c r="N67" s="126" t="s">
        <v>329</v>
      </c>
      <c r="O67" s="127" t="s">
        <v>85</v>
      </c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spans="1:67" ht="15.75" customHeight="1" x14ac:dyDescent="0.25">
      <c r="A68" s="128">
        <v>15</v>
      </c>
      <c r="B68" s="118"/>
      <c r="C68" s="204" t="s">
        <v>57</v>
      </c>
      <c r="D68" s="3" t="s">
        <v>444</v>
      </c>
      <c r="E68" s="46" t="s">
        <v>11</v>
      </c>
      <c r="F68" s="45" t="s">
        <v>172</v>
      </c>
      <c r="G68" s="6">
        <v>44281</v>
      </c>
      <c r="H68" s="4" t="s">
        <v>76</v>
      </c>
      <c r="I68" s="5" t="s">
        <v>177</v>
      </c>
      <c r="J68" s="9" t="s">
        <v>178</v>
      </c>
      <c r="K68" s="9" t="s">
        <v>57</v>
      </c>
      <c r="L68" s="198"/>
      <c r="M68" s="9" t="s">
        <v>328</v>
      </c>
      <c r="N68" s="126" t="s">
        <v>329</v>
      </c>
      <c r="O68" s="127" t="s">
        <v>85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spans="1:67" ht="15.75" customHeight="1" x14ac:dyDescent="0.25">
      <c r="A69" s="128">
        <v>16</v>
      </c>
      <c r="B69" s="118"/>
      <c r="C69" s="204" t="s">
        <v>354</v>
      </c>
      <c r="D69" s="3" t="s">
        <v>413</v>
      </c>
      <c r="E69" s="46" t="s">
        <v>11</v>
      </c>
      <c r="F69" s="45" t="s">
        <v>10</v>
      </c>
      <c r="G69" s="6">
        <v>44274</v>
      </c>
      <c r="H69" s="4" t="s">
        <v>355</v>
      </c>
      <c r="I69" s="5" t="s">
        <v>356</v>
      </c>
      <c r="J69" s="9" t="s">
        <v>357</v>
      </c>
      <c r="K69" s="9" t="s">
        <v>358</v>
      </c>
      <c r="L69" s="197" t="s">
        <v>358</v>
      </c>
      <c r="M69" s="35" t="s">
        <v>25</v>
      </c>
      <c r="N69" s="35" t="s">
        <v>452</v>
      </c>
      <c r="O69" s="127" t="s">
        <v>85</v>
      </c>
      <c r="P69" s="23" t="s">
        <v>493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spans="1:67" ht="15.75" customHeight="1" x14ac:dyDescent="0.25">
      <c r="A70" s="128">
        <v>17</v>
      </c>
      <c r="B70" s="118"/>
      <c r="C70" s="204" t="s">
        <v>354</v>
      </c>
      <c r="D70" s="3" t="s">
        <v>412</v>
      </c>
      <c r="E70" s="46" t="s">
        <v>11</v>
      </c>
      <c r="F70" s="45" t="s">
        <v>21</v>
      </c>
      <c r="G70" s="6">
        <v>44284</v>
      </c>
      <c r="H70" s="4" t="s">
        <v>359</v>
      </c>
      <c r="I70" s="5" t="s">
        <v>360</v>
      </c>
      <c r="J70" s="9" t="s">
        <v>319</v>
      </c>
      <c r="K70" s="9" t="s">
        <v>358</v>
      </c>
      <c r="L70" s="197" t="s">
        <v>358</v>
      </c>
      <c r="M70" s="35" t="s">
        <v>25</v>
      </c>
      <c r="N70" s="199" t="s">
        <v>86</v>
      </c>
      <c r="O70" s="127" t="s">
        <v>85</v>
      </c>
      <c r="P70" s="23" t="s">
        <v>493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spans="1:67" ht="15.75" customHeight="1" x14ac:dyDescent="0.25">
      <c r="A71" s="128">
        <v>18</v>
      </c>
      <c r="B71" s="118"/>
      <c r="C71" s="204" t="s">
        <v>354</v>
      </c>
      <c r="D71" s="3" t="s">
        <v>414</v>
      </c>
      <c r="E71" s="166" t="s">
        <v>453</v>
      </c>
      <c r="F71" s="171" t="s">
        <v>10</v>
      </c>
      <c r="G71" s="12">
        <v>44280</v>
      </c>
      <c r="H71" s="13" t="s">
        <v>454</v>
      </c>
      <c r="I71" s="5" t="s">
        <v>415</v>
      </c>
      <c r="J71" s="9" t="s">
        <v>80</v>
      </c>
      <c r="K71" s="13"/>
      <c r="L71" s="198"/>
      <c r="M71" s="200" t="s">
        <v>416</v>
      </c>
      <c r="N71" s="199" t="s">
        <v>86</v>
      </c>
      <c r="O71" s="201" t="s">
        <v>86</v>
      </c>
      <c r="P71" s="23" t="s">
        <v>493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spans="1:67" ht="15.75" customHeight="1" x14ac:dyDescent="0.25">
      <c r="A72" s="128">
        <v>19</v>
      </c>
      <c r="B72" s="118"/>
      <c r="C72" s="204" t="s">
        <v>350</v>
      </c>
      <c r="D72" s="3" t="s">
        <v>456</v>
      </c>
      <c r="E72" s="46" t="s">
        <v>11</v>
      </c>
      <c r="F72" s="45" t="s">
        <v>172</v>
      </c>
      <c r="G72" s="6">
        <v>44311</v>
      </c>
      <c r="H72" s="4" t="s">
        <v>455</v>
      </c>
      <c r="I72" s="5" t="s">
        <v>120</v>
      </c>
      <c r="J72" s="9" t="s">
        <v>457</v>
      </c>
      <c r="K72" s="9" t="s">
        <v>161</v>
      </c>
      <c r="L72" s="35" t="s">
        <v>161</v>
      </c>
      <c r="M72" s="35" t="s">
        <v>25</v>
      </c>
      <c r="N72" s="205" t="s">
        <v>452</v>
      </c>
      <c r="O72" s="127" t="s">
        <v>85</v>
      </c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spans="1:67" ht="15.75" customHeight="1" x14ac:dyDescent="0.25">
      <c r="A73" s="128">
        <v>20</v>
      </c>
      <c r="B73" s="118"/>
      <c r="C73" s="204" t="s">
        <v>350</v>
      </c>
      <c r="D73" s="3" t="s">
        <v>459</v>
      </c>
      <c r="E73" s="46" t="s">
        <v>11</v>
      </c>
      <c r="F73" s="45" t="s">
        <v>10</v>
      </c>
      <c r="G73" s="6">
        <v>44242</v>
      </c>
      <c r="H73" s="4" t="s">
        <v>458</v>
      </c>
      <c r="I73" s="5" t="s">
        <v>163</v>
      </c>
      <c r="J73" s="9" t="s">
        <v>257</v>
      </c>
      <c r="K73" s="9" t="s">
        <v>161</v>
      </c>
      <c r="L73" s="35" t="s">
        <v>161</v>
      </c>
      <c r="M73" s="35" t="s">
        <v>25</v>
      </c>
      <c r="N73" s="205" t="s">
        <v>452</v>
      </c>
      <c r="O73" s="127" t="s">
        <v>85</v>
      </c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spans="1:67" ht="15.75" customHeight="1" x14ac:dyDescent="0.25">
      <c r="A74" s="128">
        <v>21</v>
      </c>
      <c r="B74" s="118"/>
      <c r="C74" s="204" t="s">
        <v>350</v>
      </c>
      <c r="D74" s="3" t="s">
        <v>460</v>
      </c>
      <c r="E74" s="46" t="s">
        <v>11</v>
      </c>
      <c r="F74" s="171" t="s">
        <v>10</v>
      </c>
      <c r="G74" s="12"/>
      <c r="H74" s="4" t="s">
        <v>461</v>
      </c>
      <c r="I74" s="5" t="s">
        <v>462</v>
      </c>
      <c r="J74" s="9" t="s">
        <v>463</v>
      </c>
      <c r="K74" s="13"/>
      <c r="L74" s="198"/>
      <c r="M74" s="200" t="s">
        <v>464</v>
      </c>
      <c r="N74" s="199" t="s">
        <v>86</v>
      </c>
      <c r="O74" s="127" t="s">
        <v>85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spans="1:67" ht="15.75" customHeight="1" x14ac:dyDescent="0.25">
      <c r="A75" s="128">
        <v>22</v>
      </c>
      <c r="B75" s="118"/>
      <c r="C75" s="204" t="s">
        <v>350</v>
      </c>
      <c r="D75" s="3" t="s">
        <v>465</v>
      </c>
      <c r="E75" s="46" t="s">
        <v>11</v>
      </c>
      <c r="F75" s="45" t="s">
        <v>10</v>
      </c>
      <c r="G75" s="6">
        <v>44280</v>
      </c>
      <c r="H75" s="4" t="s">
        <v>395</v>
      </c>
      <c r="I75" s="5" t="s">
        <v>338</v>
      </c>
      <c r="J75" s="9" t="s">
        <v>257</v>
      </c>
      <c r="K75" s="9" t="s">
        <v>161</v>
      </c>
      <c r="L75" s="35" t="s">
        <v>161</v>
      </c>
      <c r="M75" s="35" t="s">
        <v>25</v>
      </c>
      <c r="N75" s="199" t="s">
        <v>86</v>
      </c>
      <c r="O75" s="127" t="s">
        <v>85</v>
      </c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spans="1:67" ht="15.75" customHeight="1" x14ac:dyDescent="0.25">
      <c r="A76" s="128">
        <v>23</v>
      </c>
      <c r="B76" s="118"/>
      <c r="C76" s="2" t="s">
        <v>432</v>
      </c>
      <c r="D76" s="3" t="s">
        <v>417</v>
      </c>
      <c r="E76" s="46" t="s">
        <v>9</v>
      </c>
      <c r="F76" s="45" t="s">
        <v>13</v>
      </c>
      <c r="G76" s="6">
        <v>44294</v>
      </c>
      <c r="H76" s="4" t="s">
        <v>418</v>
      </c>
      <c r="I76" s="5" t="s">
        <v>419</v>
      </c>
      <c r="J76" s="9" t="s">
        <v>118</v>
      </c>
      <c r="K76" s="13"/>
      <c r="L76" s="198"/>
      <c r="M76" s="9" t="s">
        <v>328</v>
      </c>
      <c r="N76" s="126" t="s">
        <v>329</v>
      </c>
      <c r="O76" s="127" t="s">
        <v>85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</row>
    <row r="77" spans="1:67" ht="15.75" customHeight="1" x14ac:dyDescent="0.25">
      <c r="A77" s="128">
        <v>24</v>
      </c>
      <c r="B77" s="118"/>
      <c r="C77" s="2" t="s">
        <v>432</v>
      </c>
      <c r="D77" s="3" t="s">
        <v>420</v>
      </c>
      <c r="E77" s="46" t="s">
        <v>9</v>
      </c>
      <c r="F77" s="45" t="s">
        <v>13</v>
      </c>
      <c r="G77" s="6">
        <v>44317</v>
      </c>
      <c r="H77" s="4" t="s">
        <v>318</v>
      </c>
      <c r="I77" s="5" t="s">
        <v>421</v>
      </c>
      <c r="J77" s="9" t="s">
        <v>422</v>
      </c>
      <c r="K77" s="9" t="s">
        <v>423</v>
      </c>
      <c r="L77" s="198"/>
      <c r="M77" s="9" t="s">
        <v>328</v>
      </c>
      <c r="N77" s="126" t="s">
        <v>329</v>
      </c>
      <c r="O77" s="127" t="s">
        <v>85</v>
      </c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spans="1:67" ht="15.75" customHeight="1" x14ac:dyDescent="0.25">
      <c r="A78" s="128">
        <v>25</v>
      </c>
      <c r="B78" s="118"/>
      <c r="C78" s="2" t="s">
        <v>432</v>
      </c>
      <c r="D78" s="3" t="s">
        <v>424</v>
      </c>
      <c r="E78" s="46" t="s">
        <v>9</v>
      </c>
      <c r="F78" s="45" t="s">
        <v>13</v>
      </c>
      <c r="G78" s="6">
        <v>44230</v>
      </c>
      <c r="H78" s="4" t="s">
        <v>335</v>
      </c>
      <c r="I78" s="5" t="s">
        <v>426</v>
      </c>
      <c r="J78" s="9" t="s">
        <v>427</v>
      </c>
      <c r="K78" s="9" t="s">
        <v>425</v>
      </c>
      <c r="L78" s="198"/>
      <c r="M78" s="9" t="s">
        <v>328</v>
      </c>
      <c r="N78" s="126" t="s">
        <v>329</v>
      </c>
      <c r="O78" s="127" t="s">
        <v>85</v>
      </c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spans="1:67" ht="15.75" customHeight="1" x14ac:dyDescent="0.25">
      <c r="A79" s="128">
        <v>26</v>
      </c>
      <c r="B79" s="118"/>
      <c r="C79" s="2" t="s">
        <v>432</v>
      </c>
      <c r="D79" s="3" t="s">
        <v>428</v>
      </c>
      <c r="E79" s="46" t="s">
        <v>11</v>
      </c>
      <c r="F79" s="45" t="s">
        <v>10</v>
      </c>
      <c r="G79" s="6">
        <v>44287</v>
      </c>
      <c r="H79" s="4" t="s">
        <v>429</v>
      </c>
      <c r="I79" s="5" t="s">
        <v>430</v>
      </c>
      <c r="J79" s="9" t="s">
        <v>325</v>
      </c>
      <c r="K79" s="9" t="s">
        <v>431</v>
      </c>
      <c r="L79" s="198"/>
      <c r="M79" s="9" t="s">
        <v>328</v>
      </c>
      <c r="N79" s="126" t="s">
        <v>329</v>
      </c>
      <c r="O79" s="127" t="s">
        <v>85</v>
      </c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spans="1:67" ht="15.75" customHeight="1" x14ac:dyDescent="0.25">
      <c r="A80" s="128">
        <v>27</v>
      </c>
      <c r="B80" s="118"/>
      <c r="C80" s="2" t="s">
        <v>432</v>
      </c>
      <c r="D80" s="3" t="s">
        <v>436</v>
      </c>
      <c r="E80" s="46" t="s">
        <v>9</v>
      </c>
      <c r="F80" s="45" t="s">
        <v>10</v>
      </c>
      <c r="G80" s="6">
        <v>44257</v>
      </c>
      <c r="H80" s="4" t="s">
        <v>148</v>
      </c>
      <c r="I80" s="5" t="s">
        <v>433</v>
      </c>
      <c r="J80" s="9" t="s">
        <v>434</v>
      </c>
      <c r="K80" s="9" t="s">
        <v>435</v>
      </c>
      <c r="L80" s="35" t="s">
        <v>435</v>
      </c>
      <c r="M80" s="35" t="s">
        <v>25</v>
      </c>
      <c r="N80" s="202" t="s">
        <v>437</v>
      </c>
      <c r="O80" s="126" t="s">
        <v>54</v>
      </c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spans="1:67" ht="15.75" customHeight="1" x14ac:dyDescent="0.25">
      <c r="A81" s="128">
        <v>28</v>
      </c>
      <c r="B81" s="118"/>
      <c r="C81" s="2" t="s">
        <v>432</v>
      </c>
      <c r="D81" s="3" t="s">
        <v>438</v>
      </c>
      <c r="E81" s="46" t="s">
        <v>9</v>
      </c>
      <c r="F81" s="45" t="s">
        <v>10</v>
      </c>
      <c r="G81" s="6">
        <v>44277</v>
      </c>
      <c r="H81" s="4" t="s">
        <v>8</v>
      </c>
      <c r="I81" s="5" t="s">
        <v>341</v>
      </c>
      <c r="J81" s="9" t="s">
        <v>209</v>
      </c>
      <c r="K81" s="9" t="s">
        <v>435</v>
      </c>
      <c r="L81" s="35" t="s">
        <v>435</v>
      </c>
      <c r="M81" s="35" t="s">
        <v>25</v>
      </c>
      <c r="N81" s="35" t="s">
        <v>452</v>
      </c>
      <c r="O81" s="126" t="s">
        <v>54</v>
      </c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  <row r="82" spans="1:67" ht="15.75" customHeight="1" x14ac:dyDescent="0.25">
      <c r="A82" s="128">
        <v>29</v>
      </c>
      <c r="B82" s="118"/>
      <c r="C82" s="2" t="s">
        <v>432</v>
      </c>
      <c r="D82" s="3" t="s">
        <v>439</v>
      </c>
      <c r="E82" s="46" t="s">
        <v>11</v>
      </c>
      <c r="F82" s="45" t="s">
        <v>10</v>
      </c>
      <c r="G82" s="6">
        <v>44312</v>
      </c>
      <c r="H82" s="4" t="s">
        <v>440</v>
      </c>
      <c r="I82" s="5" t="s">
        <v>441</v>
      </c>
      <c r="J82" s="9" t="s">
        <v>442</v>
      </c>
      <c r="K82" s="9" t="s">
        <v>435</v>
      </c>
      <c r="L82" s="35" t="s">
        <v>435</v>
      </c>
      <c r="M82" s="35" t="s">
        <v>25</v>
      </c>
      <c r="N82" s="35" t="s">
        <v>452</v>
      </c>
      <c r="O82" s="127" t="s">
        <v>85</v>
      </c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</row>
    <row r="83" spans="1:67" ht="15.75" customHeight="1" x14ac:dyDescent="0.25">
      <c r="A83" s="128">
        <v>30</v>
      </c>
      <c r="B83" s="118"/>
      <c r="C83" s="2" t="s">
        <v>448</v>
      </c>
      <c r="D83" s="3" t="s">
        <v>445</v>
      </c>
      <c r="E83" s="46" t="s">
        <v>11</v>
      </c>
      <c r="F83" s="45" t="s">
        <v>10</v>
      </c>
      <c r="G83" s="6">
        <v>44301</v>
      </c>
      <c r="H83" s="4" t="s">
        <v>383</v>
      </c>
      <c r="I83" s="5" t="s">
        <v>446</v>
      </c>
      <c r="J83" s="9" t="s">
        <v>447</v>
      </c>
      <c r="K83" s="9" t="s">
        <v>448</v>
      </c>
      <c r="L83" s="35" t="s">
        <v>448</v>
      </c>
      <c r="M83" s="35" t="s">
        <v>25</v>
      </c>
      <c r="N83" s="35" t="s">
        <v>452</v>
      </c>
      <c r="O83" s="127" t="s">
        <v>85</v>
      </c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</row>
    <row r="84" spans="1:67" ht="15.75" customHeight="1" x14ac:dyDescent="0.25">
      <c r="A84" s="128">
        <v>31</v>
      </c>
      <c r="B84" s="118"/>
      <c r="C84" s="70" t="s">
        <v>98</v>
      </c>
      <c r="D84" s="3" t="s">
        <v>490</v>
      </c>
      <c r="E84" s="46" t="s">
        <v>11</v>
      </c>
      <c r="F84" s="45" t="s">
        <v>10</v>
      </c>
      <c r="G84" s="6">
        <v>44270</v>
      </c>
      <c r="H84" s="4" t="s">
        <v>332</v>
      </c>
      <c r="I84" s="5" t="s">
        <v>107</v>
      </c>
      <c r="J84" s="9" t="s">
        <v>108</v>
      </c>
      <c r="K84" s="13"/>
      <c r="L84" s="198"/>
      <c r="M84" s="200" t="s">
        <v>416</v>
      </c>
      <c r="N84" s="199" t="s">
        <v>86</v>
      </c>
      <c r="O84" s="127" t="s">
        <v>85</v>
      </c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</row>
    <row r="85" spans="1:67" ht="15.75" customHeight="1" x14ac:dyDescent="0.25">
      <c r="A85" s="128">
        <v>32</v>
      </c>
      <c r="B85" s="118"/>
      <c r="C85" s="2" t="s">
        <v>449</v>
      </c>
      <c r="D85" s="3" t="s">
        <v>450</v>
      </c>
      <c r="E85" s="46" t="s">
        <v>9</v>
      </c>
      <c r="F85" s="45" t="s">
        <v>10</v>
      </c>
      <c r="G85" s="6">
        <v>44214</v>
      </c>
      <c r="H85" s="4" t="s">
        <v>226</v>
      </c>
      <c r="I85" s="5" t="s">
        <v>375</v>
      </c>
      <c r="J85" s="9" t="s">
        <v>126</v>
      </c>
      <c r="K85" s="9" t="s">
        <v>451</v>
      </c>
      <c r="L85" s="35" t="s">
        <v>451</v>
      </c>
      <c r="M85" s="35" t="s">
        <v>25</v>
      </c>
      <c r="N85" s="35" t="s">
        <v>452</v>
      </c>
      <c r="O85" s="127" t="s">
        <v>85</v>
      </c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</row>
    <row r="86" spans="1:67" ht="15.75" customHeight="1" x14ac:dyDescent="0.25">
      <c r="A86" s="128">
        <v>33</v>
      </c>
      <c r="B86" s="118"/>
      <c r="C86" s="2" t="s">
        <v>14</v>
      </c>
      <c r="D86" s="3" t="s">
        <v>466</v>
      </c>
      <c r="E86" s="46" t="s">
        <v>9</v>
      </c>
      <c r="F86" s="45" t="s">
        <v>10</v>
      </c>
      <c r="G86" s="6">
        <v>44247</v>
      </c>
      <c r="H86" s="4" t="s">
        <v>212</v>
      </c>
      <c r="I86" s="5" t="s">
        <v>467</v>
      </c>
      <c r="J86" s="9" t="s">
        <v>468</v>
      </c>
      <c r="K86" s="9" t="s">
        <v>14</v>
      </c>
      <c r="L86" s="197" t="s">
        <v>14</v>
      </c>
      <c r="M86" s="35" t="s">
        <v>25</v>
      </c>
      <c r="N86" s="35" t="s">
        <v>452</v>
      </c>
      <c r="O86" s="127" t="s">
        <v>85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</row>
    <row r="87" spans="1:67" ht="15.75" customHeight="1" x14ac:dyDescent="0.25">
      <c r="A87" s="128">
        <v>34</v>
      </c>
      <c r="B87" s="118"/>
      <c r="C87" s="2" t="s">
        <v>14</v>
      </c>
      <c r="D87" s="3" t="s">
        <v>469</v>
      </c>
      <c r="E87" s="46" t="s">
        <v>11</v>
      </c>
      <c r="F87" s="45" t="s">
        <v>13</v>
      </c>
      <c r="G87" s="6">
        <v>44287</v>
      </c>
      <c r="H87" s="4" t="s">
        <v>75</v>
      </c>
      <c r="I87" s="5" t="s">
        <v>198</v>
      </c>
      <c r="J87" s="9" t="s">
        <v>470</v>
      </c>
      <c r="K87" s="9" t="s">
        <v>14</v>
      </c>
      <c r="L87" s="197" t="s">
        <v>14</v>
      </c>
      <c r="M87" s="35" t="s">
        <v>25</v>
      </c>
      <c r="N87" s="35" t="s">
        <v>452</v>
      </c>
      <c r="O87" s="126" t="s">
        <v>54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</row>
    <row r="88" spans="1:67" ht="15.75" customHeight="1" x14ac:dyDescent="0.25">
      <c r="A88" s="128">
        <v>35</v>
      </c>
      <c r="B88" s="118"/>
      <c r="C88" s="2" t="s">
        <v>377</v>
      </c>
      <c r="D88" s="3" t="s">
        <v>471</v>
      </c>
      <c r="E88" s="46" t="s">
        <v>9</v>
      </c>
      <c r="F88" s="45" t="s">
        <v>10</v>
      </c>
      <c r="G88" s="6">
        <v>44282</v>
      </c>
      <c r="H88" s="4" t="s">
        <v>167</v>
      </c>
      <c r="I88" s="5" t="s">
        <v>472</v>
      </c>
      <c r="J88" s="9" t="s">
        <v>393</v>
      </c>
      <c r="K88" s="9" t="s">
        <v>473</v>
      </c>
      <c r="L88" s="35" t="s">
        <v>473</v>
      </c>
      <c r="M88" s="35" t="s">
        <v>25</v>
      </c>
      <c r="N88" s="35" t="s">
        <v>452</v>
      </c>
      <c r="O88" s="126" t="s">
        <v>54</v>
      </c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</row>
    <row r="89" spans="1:67" ht="15.75" customHeight="1" x14ac:dyDescent="0.25">
      <c r="A89" s="128">
        <v>36</v>
      </c>
      <c r="B89" s="118"/>
      <c r="C89" s="2" t="s">
        <v>374</v>
      </c>
      <c r="D89" s="11" t="s">
        <v>379</v>
      </c>
      <c r="E89" s="49"/>
      <c r="F89" s="49"/>
      <c r="G89" s="12"/>
      <c r="H89" s="4"/>
      <c r="I89" s="5" t="s">
        <v>475</v>
      </c>
      <c r="J89" s="9" t="s">
        <v>476</v>
      </c>
      <c r="K89" s="13"/>
      <c r="L89" s="198"/>
      <c r="M89" s="9"/>
      <c r="N89" s="9"/>
      <c r="O89" s="121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</row>
    <row r="90" spans="1:67" ht="15.75" customHeight="1" x14ac:dyDescent="0.25">
      <c r="A90" s="128">
        <v>37</v>
      </c>
      <c r="B90" s="118"/>
      <c r="C90" s="2" t="s">
        <v>482</v>
      </c>
      <c r="D90" s="3" t="s">
        <v>477</v>
      </c>
      <c r="E90" s="46" t="s">
        <v>9</v>
      </c>
      <c r="F90" s="45" t="s">
        <v>10</v>
      </c>
      <c r="G90" s="6">
        <v>44279</v>
      </c>
      <c r="H90" s="4" t="s">
        <v>478</v>
      </c>
      <c r="I90" s="5" t="s">
        <v>479</v>
      </c>
      <c r="J90" s="9" t="s">
        <v>330</v>
      </c>
      <c r="K90" s="9" t="s">
        <v>480</v>
      </c>
      <c r="L90" s="197" t="s">
        <v>481</v>
      </c>
      <c r="M90" s="35" t="s">
        <v>25</v>
      </c>
      <c r="N90" s="199" t="s">
        <v>86</v>
      </c>
      <c r="O90" s="127" t="s">
        <v>85</v>
      </c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</row>
    <row r="91" spans="1:67" s="185" customFormat="1" ht="42" customHeight="1" x14ac:dyDescent="0.2">
      <c r="P91" s="264"/>
    </row>
    <row r="92" spans="1:67" ht="15.75" customHeight="1" x14ac:dyDescent="0.25">
      <c r="A92" s="128">
        <v>38</v>
      </c>
      <c r="B92" s="118"/>
      <c r="C92" s="2" t="s">
        <v>378</v>
      </c>
      <c r="D92" s="3" t="s">
        <v>474</v>
      </c>
      <c r="E92" s="46"/>
      <c r="F92" s="45"/>
      <c r="G92" s="6"/>
      <c r="H92" s="4"/>
      <c r="I92" s="5"/>
      <c r="J92" s="9"/>
      <c r="K92" s="9"/>
      <c r="L92" s="196"/>
      <c r="M92" s="77"/>
      <c r="N92" s="9"/>
      <c r="O92" s="121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</row>
    <row r="93" spans="1:67" ht="15.75" customHeight="1" x14ac:dyDescent="0.25">
      <c r="A93" s="128">
        <v>39</v>
      </c>
      <c r="B93" s="118"/>
      <c r="C93" s="2" t="s">
        <v>175</v>
      </c>
      <c r="D93" s="3" t="s">
        <v>474</v>
      </c>
      <c r="E93" s="46"/>
      <c r="F93" s="45"/>
      <c r="G93" s="6"/>
      <c r="H93" s="4"/>
      <c r="I93" s="5"/>
      <c r="J93" s="9"/>
      <c r="K93" s="9"/>
      <c r="L93" s="196"/>
      <c r="M93" s="77"/>
      <c r="N93" s="9"/>
      <c r="O93" s="121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</row>
    <row r="94" spans="1:67" ht="15.75" customHeight="1" x14ac:dyDescent="0.25">
      <c r="A94" s="128">
        <v>40</v>
      </c>
      <c r="B94" s="118"/>
      <c r="C94" s="2" t="s">
        <v>371</v>
      </c>
      <c r="D94" s="184" t="s">
        <v>376</v>
      </c>
      <c r="E94" s="46" t="s">
        <v>363</v>
      </c>
      <c r="F94" s="45" t="s">
        <v>316</v>
      </c>
      <c r="G94" s="6" t="s">
        <v>569</v>
      </c>
      <c r="H94" s="4" t="s">
        <v>313</v>
      </c>
      <c r="I94" s="5"/>
      <c r="J94" s="9"/>
      <c r="K94" s="9"/>
      <c r="L94" s="196"/>
      <c r="M94" s="77"/>
      <c r="N94" s="9"/>
      <c r="O94" s="121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</row>
    <row r="95" spans="1:67" ht="15.75" customHeight="1" x14ac:dyDescent="0.25">
      <c r="A95" s="128">
        <v>41</v>
      </c>
      <c r="B95" s="118"/>
      <c r="C95" s="2" t="s">
        <v>367</v>
      </c>
      <c r="D95" s="184" t="s">
        <v>376</v>
      </c>
      <c r="E95" s="46" t="s">
        <v>364</v>
      </c>
      <c r="F95" s="45" t="s">
        <v>317</v>
      </c>
      <c r="G95" s="6" t="s">
        <v>569</v>
      </c>
      <c r="H95" s="4" t="s">
        <v>365</v>
      </c>
      <c r="I95" s="5"/>
      <c r="J95" s="9"/>
      <c r="K95" s="9"/>
      <c r="L95" s="196"/>
      <c r="M95" s="77"/>
      <c r="N95" s="9"/>
      <c r="O95" s="121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</row>
    <row r="96" spans="1:67" ht="15.75" customHeight="1" x14ac:dyDescent="0.25">
      <c r="A96" s="128">
        <v>42</v>
      </c>
      <c r="B96" s="118"/>
      <c r="C96" s="2" t="s">
        <v>367</v>
      </c>
      <c r="D96" s="184" t="s">
        <v>376</v>
      </c>
      <c r="E96" s="46" t="s">
        <v>366</v>
      </c>
      <c r="F96" s="45" t="s">
        <v>316</v>
      </c>
      <c r="G96" s="6" t="s">
        <v>569</v>
      </c>
      <c r="H96" s="4" t="s">
        <v>314</v>
      </c>
      <c r="I96" s="5"/>
      <c r="J96" s="9"/>
      <c r="K96" s="9"/>
      <c r="L96" s="196"/>
      <c r="M96" s="77"/>
      <c r="N96" s="9"/>
      <c r="O96" s="121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</row>
    <row r="97" spans="1:67" ht="15.75" customHeight="1" x14ac:dyDescent="0.25">
      <c r="A97" s="128">
        <v>43</v>
      </c>
      <c r="B97" s="118"/>
      <c r="C97" s="2" t="s">
        <v>372</v>
      </c>
      <c r="D97" s="3" t="s">
        <v>491</v>
      </c>
      <c r="E97" s="46"/>
      <c r="F97" s="45"/>
      <c r="G97" s="6"/>
      <c r="H97" s="4" t="s">
        <v>368</v>
      </c>
      <c r="I97" s="5"/>
      <c r="J97" s="9"/>
      <c r="K97" s="9"/>
      <c r="L97" s="196"/>
      <c r="M97" s="77"/>
      <c r="N97" s="9"/>
      <c r="O97" s="121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</row>
    <row r="98" spans="1:67" ht="15.75" customHeight="1" x14ac:dyDescent="0.25">
      <c r="A98" s="128">
        <v>44</v>
      </c>
      <c r="B98" s="118"/>
      <c r="C98" s="2" t="s">
        <v>381</v>
      </c>
      <c r="D98" s="3"/>
      <c r="E98" s="46"/>
      <c r="F98" s="45"/>
      <c r="G98" s="6"/>
      <c r="H98" s="4" t="s">
        <v>202</v>
      </c>
      <c r="I98" s="5" t="s">
        <v>443</v>
      </c>
      <c r="J98" s="9"/>
      <c r="K98" s="9"/>
      <c r="L98" s="196"/>
      <c r="M98" s="77"/>
      <c r="N98" s="9"/>
      <c r="O98" s="121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</row>
    <row r="99" spans="1:67" customFormat="1" ht="62.45" customHeight="1" x14ac:dyDescent="0.35">
      <c r="C99" s="186" t="s">
        <v>54</v>
      </c>
      <c r="K99" s="119"/>
      <c r="L99" s="119"/>
      <c r="P99" s="54"/>
    </row>
    <row r="100" spans="1:67" s="195" customFormat="1" ht="15.75" customHeight="1" x14ac:dyDescent="0.25">
      <c r="A100" s="187"/>
      <c r="B100" s="188"/>
      <c r="C100" s="189" t="s">
        <v>373</v>
      </c>
      <c r="D100" s="190"/>
      <c r="E100" s="191"/>
      <c r="F100" s="191"/>
      <c r="G100" s="192"/>
      <c r="H100" s="187" t="s">
        <v>369</v>
      </c>
      <c r="I100" s="187"/>
      <c r="J100" s="187"/>
      <c r="K100" s="9"/>
      <c r="L100" s="196"/>
      <c r="M100" s="193"/>
      <c r="N100" s="187"/>
      <c r="O100" s="194"/>
    </row>
    <row r="101" spans="1:67" s="195" customFormat="1" ht="15.75" customHeight="1" x14ac:dyDescent="0.25">
      <c r="A101" s="187">
        <v>47</v>
      </c>
      <c r="B101" s="188"/>
      <c r="C101" s="189" t="s">
        <v>370</v>
      </c>
      <c r="D101" s="190"/>
      <c r="E101" s="191" t="s">
        <v>9</v>
      </c>
      <c r="F101" s="191"/>
      <c r="G101" s="192"/>
      <c r="H101" s="187" t="s">
        <v>361</v>
      </c>
      <c r="I101" s="187" t="s">
        <v>362</v>
      </c>
      <c r="J101" s="187"/>
      <c r="K101" s="187"/>
      <c r="L101" s="203"/>
      <c r="M101" s="193"/>
      <c r="N101" s="187"/>
      <c r="O101" s="187"/>
    </row>
    <row r="102" spans="1:67" s="23" customFormat="1" ht="15.75" customHeight="1" x14ac:dyDescent="0.25">
      <c r="B102" s="124"/>
      <c r="D102" s="124"/>
      <c r="E102" s="125"/>
      <c r="F102" s="125"/>
    </row>
    <row r="103" spans="1:67" s="23" customFormat="1" ht="15.75" customHeight="1" x14ac:dyDescent="0.25">
      <c r="B103" s="124"/>
      <c r="D103" s="124"/>
      <c r="E103" s="125"/>
      <c r="F103" s="125"/>
    </row>
    <row r="104" spans="1:67" s="23" customFormat="1" ht="15.75" customHeight="1" x14ac:dyDescent="0.25">
      <c r="B104" s="124"/>
      <c r="D104" s="124"/>
      <c r="E104" s="125"/>
      <c r="F104" s="125"/>
    </row>
    <row r="105" spans="1:67" s="23" customFormat="1" ht="15.75" customHeight="1" x14ac:dyDescent="0.25">
      <c r="B105" s="124"/>
      <c r="D105" s="124"/>
      <c r="E105" s="125"/>
      <c r="F105" s="125"/>
    </row>
  </sheetData>
  <pageMargins left="0.75" right="0.75" top="1" bottom="1" header="0" footer="0"/>
  <pageSetup paperSize="9" scale="78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90"/>
  <sheetViews>
    <sheetView zoomScale="90" zoomScaleNormal="9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D53" sqref="D3:D53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26.42578125" style="1" customWidth="1"/>
    <col min="3" max="3" width="18.7109375" style="30" customWidth="1"/>
    <col min="4" max="4" width="6" style="43" customWidth="1"/>
    <col min="5" max="5" width="21.42578125" style="1" customWidth="1"/>
    <col min="6" max="6" width="31.85546875" style="1" bestFit="1" customWidth="1"/>
    <col min="7" max="7" width="37.7109375" style="1" customWidth="1"/>
    <col min="8" max="8" width="16.140625" style="141" customWidth="1"/>
    <col min="9" max="9" width="16.140625" style="1" customWidth="1"/>
    <col min="10" max="10" width="6.85546875" style="112" customWidth="1"/>
    <col min="11" max="11" width="16.140625" style="1" customWidth="1"/>
    <col min="12" max="16384" width="11.42578125" style="1"/>
  </cols>
  <sheetData>
    <row r="1" spans="1:42" ht="16.5" thickBot="1" x14ac:dyDescent="0.3">
      <c r="A1" s="410" t="s">
        <v>969</v>
      </c>
      <c r="B1" s="411"/>
      <c r="C1" s="411"/>
      <c r="D1" s="411"/>
      <c r="E1" s="411"/>
      <c r="F1" s="411"/>
      <c r="H1" s="1"/>
      <c r="J1" s="1"/>
    </row>
    <row r="2" spans="1:42" ht="15.75" customHeight="1" thickBot="1" x14ac:dyDescent="0.3">
      <c r="A2" s="321" t="s">
        <v>1</v>
      </c>
      <c r="B2" s="93" t="s">
        <v>2</v>
      </c>
      <c r="C2" s="93" t="s">
        <v>3</v>
      </c>
      <c r="D2" s="44" t="s">
        <v>16</v>
      </c>
      <c r="E2" s="93" t="s">
        <v>4</v>
      </c>
      <c r="F2" s="93" t="s">
        <v>5</v>
      </c>
      <c r="G2" s="28" t="s">
        <v>36</v>
      </c>
      <c r="H2" s="322" t="s">
        <v>37</v>
      </c>
      <c r="I2" s="28" t="s">
        <v>38</v>
      </c>
      <c r="J2" s="323" t="s">
        <v>1</v>
      </c>
      <c r="K2" s="29" t="s">
        <v>346</v>
      </c>
    </row>
    <row r="3" spans="1:42" ht="15.75" customHeight="1" x14ac:dyDescent="0.25">
      <c r="A3" s="251">
        <v>33</v>
      </c>
      <c r="B3" s="208" t="s">
        <v>827</v>
      </c>
      <c r="C3" s="210" t="s">
        <v>819</v>
      </c>
      <c r="D3" s="211" t="s">
        <v>9</v>
      </c>
      <c r="E3" s="212" t="s">
        <v>383</v>
      </c>
      <c r="F3" s="213" t="s">
        <v>224</v>
      </c>
      <c r="G3" s="214" t="s">
        <v>964</v>
      </c>
      <c r="H3" s="317">
        <v>9500</v>
      </c>
      <c r="I3" s="317"/>
      <c r="J3" s="251">
        <v>33</v>
      </c>
      <c r="K3" s="317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</row>
    <row r="4" spans="1:42" ht="15.6" customHeight="1" x14ac:dyDescent="0.25">
      <c r="A4" s="251">
        <v>6</v>
      </c>
      <c r="B4" s="2" t="s">
        <v>861</v>
      </c>
      <c r="C4" s="3" t="s">
        <v>854</v>
      </c>
      <c r="D4" s="46" t="s">
        <v>9</v>
      </c>
      <c r="E4" s="4" t="s">
        <v>440</v>
      </c>
      <c r="F4" s="5" t="s">
        <v>846</v>
      </c>
      <c r="G4" s="9" t="s">
        <v>592</v>
      </c>
      <c r="H4" s="315">
        <v>11000</v>
      </c>
      <c r="I4" s="315"/>
      <c r="J4" s="251">
        <v>6</v>
      </c>
      <c r="K4" s="31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</row>
    <row r="5" spans="1:42" ht="15.75" customHeight="1" x14ac:dyDescent="0.25">
      <c r="A5" s="251">
        <v>16</v>
      </c>
      <c r="B5" s="2" t="s">
        <v>342</v>
      </c>
      <c r="C5" s="3" t="s">
        <v>628</v>
      </c>
      <c r="D5" s="46" t="s">
        <v>11</v>
      </c>
      <c r="E5" s="4" t="s">
        <v>333</v>
      </c>
      <c r="F5" s="5" t="s">
        <v>113</v>
      </c>
      <c r="G5" s="9" t="s">
        <v>592</v>
      </c>
      <c r="H5" s="315">
        <v>13000</v>
      </c>
      <c r="I5" s="315"/>
      <c r="J5" s="251">
        <v>16</v>
      </c>
      <c r="K5" s="315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</row>
    <row r="6" spans="1:42" ht="15.75" customHeight="1" x14ac:dyDescent="0.25">
      <c r="A6" s="251">
        <v>27</v>
      </c>
      <c r="B6" s="2" t="s">
        <v>15</v>
      </c>
      <c r="C6" s="3" t="s">
        <v>646</v>
      </c>
      <c r="D6" s="46" t="s">
        <v>9</v>
      </c>
      <c r="E6" s="4" t="s">
        <v>8</v>
      </c>
      <c r="F6" s="5" t="s">
        <v>647</v>
      </c>
      <c r="G6" s="9" t="s">
        <v>592</v>
      </c>
      <c r="H6" s="315">
        <v>5000</v>
      </c>
      <c r="I6" s="315"/>
      <c r="J6" s="251">
        <v>27</v>
      </c>
      <c r="K6" s="3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42" ht="15.75" customHeight="1" x14ac:dyDescent="0.25">
      <c r="A7" s="251">
        <v>43</v>
      </c>
      <c r="B7" s="2" t="s">
        <v>827</v>
      </c>
      <c r="C7" s="3" t="s">
        <v>773</v>
      </c>
      <c r="D7" s="46" t="s">
        <v>9</v>
      </c>
      <c r="E7" s="4" t="s">
        <v>383</v>
      </c>
      <c r="F7" s="5" t="s">
        <v>208</v>
      </c>
      <c r="G7" s="9" t="s">
        <v>592</v>
      </c>
      <c r="H7" s="315">
        <v>5000</v>
      </c>
      <c r="I7" s="315"/>
      <c r="J7" s="251">
        <v>43</v>
      </c>
      <c r="K7" s="315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</row>
    <row r="8" spans="1:42" ht="15.75" customHeight="1" x14ac:dyDescent="0.25">
      <c r="A8" s="251">
        <v>28</v>
      </c>
      <c r="B8" s="2" t="s">
        <v>827</v>
      </c>
      <c r="C8" s="3" t="s">
        <v>822</v>
      </c>
      <c r="D8" s="46" t="s">
        <v>11</v>
      </c>
      <c r="E8" s="4" t="s">
        <v>383</v>
      </c>
      <c r="F8" s="5" t="s">
        <v>823</v>
      </c>
      <c r="G8" s="9" t="s">
        <v>973</v>
      </c>
      <c r="H8" s="315">
        <v>9000</v>
      </c>
      <c r="I8" s="315"/>
      <c r="J8" s="251">
        <v>28</v>
      </c>
      <c r="K8" s="315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</row>
    <row r="9" spans="1:42" ht="15.75" customHeight="1" x14ac:dyDescent="0.25">
      <c r="A9" s="251">
        <v>30</v>
      </c>
      <c r="B9" s="2" t="s">
        <v>827</v>
      </c>
      <c r="C9" s="3" t="s">
        <v>784</v>
      </c>
      <c r="D9" s="46" t="s">
        <v>9</v>
      </c>
      <c r="E9" s="4" t="s">
        <v>202</v>
      </c>
      <c r="F9" s="5" t="s">
        <v>79</v>
      </c>
      <c r="G9" s="9" t="s">
        <v>973</v>
      </c>
      <c r="H9" s="315">
        <v>25000</v>
      </c>
      <c r="I9" s="315"/>
      <c r="J9" s="251">
        <v>30</v>
      </c>
      <c r="K9" s="315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42" ht="15.75" customHeight="1" x14ac:dyDescent="0.25">
      <c r="A10" s="251">
        <v>25</v>
      </c>
      <c r="B10" s="2" t="s">
        <v>827</v>
      </c>
      <c r="C10" s="3" t="s">
        <v>760</v>
      </c>
      <c r="D10" s="46" t="s">
        <v>9</v>
      </c>
      <c r="E10" s="4" t="s">
        <v>383</v>
      </c>
      <c r="F10" s="5" t="s">
        <v>761</v>
      </c>
      <c r="G10" s="9" t="s">
        <v>966</v>
      </c>
      <c r="H10" s="315">
        <v>15000</v>
      </c>
      <c r="I10" s="315"/>
      <c r="J10" s="251">
        <v>25</v>
      </c>
      <c r="K10" s="315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42" ht="15.75" customHeight="1" x14ac:dyDescent="0.25">
      <c r="A11" s="251">
        <v>32</v>
      </c>
      <c r="B11" s="2" t="s">
        <v>864</v>
      </c>
      <c r="C11" s="3" t="s">
        <v>732</v>
      </c>
      <c r="D11" s="46" t="s">
        <v>9</v>
      </c>
      <c r="E11" s="4" t="s">
        <v>733</v>
      </c>
      <c r="F11" s="5" t="s">
        <v>196</v>
      </c>
      <c r="G11" s="9" t="s">
        <v>134</v>
      </c>
      <c r="H11" s="315">
        <v>11000</v>
      </c>
      <c r="I11" s="315"/>
      <c r="J11" s="251">
        <v>32</v>
      </c>
      <c r="K11" s="315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</row>
    <row r="12" spans="1:42" ht="15.75" customHeight="1" x14ac:dyDescent="0.25">
      <c r="A12" s="251">
        <v>15</v>
      </c>
      <c r="B12" s="2" t="s">
        <v>866</v>
      </c>
      <c r="C12" s="3" t="s">
        <v>727</v>
      </c>
      <c r="D12" s="46" t="s">
        <v>9</v>
      </c>
      <c r="E12" s="4" t="s">
        <v>212</v>
      </c>
      <c r="F12" s="5" t="s">
        <v>338</v>
      </c>
      <c r="G12" s="9" t="s">
        <v>290</v>
      </c>
      <c r="H12" s="315">
        <v>5000</v>
      </c>
      <c r="I12" s="315"/>
      <c r="J12" s="251">
        <v>15</v>
      </c>
      <c r="K12" s="315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</row>
    <row r="13" spans="1:42" ht="15.75" customHeight="1" x14ac:dyDescent="0.25">
      <c r="A13" s="251">
        <v>3</v>
      </c>
      <c r="B13" s="2" t="s">
        <v>497</v>
      </c>
      <c r="C13" s="3" t="s">
        <v>671</v>
      </c>
      <c r="D13" s="46" t="s">
        <v>9</v>
      </c>
      <c r="E13" s="4" t="s">
        <v>458</v>
      </c>
      <c r="F13" s="5" t="s">
        <v>672</v>
      </c>
      <c r="G13" s="9" t="s">
        <v>968</v>
      </c>
      <c r="H13" s="315">
        <v>7000</v>
      </c>
      <c r="I13" s="315"/>
      <c r="J13" s="251">
        <v>3</v>
      </c>
      <c r="K13" s="315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</row>
    <row r="14" spans="1:42" ht="15.75" customHeight="1" x14ac:dyDescent="0.25">
      <c r="A14" s="251">
        <v>8</v>
      </c>
      <c r="B14" s="2" t="s">
        <v>497</v>
      </c>
      <c r="C14" s="3" t="s">
        <v>666</v>
      </c>
      <c r="D14" s="46" t="s">
        <v>9</v>
      </c>
      <c r="E14" s="4" t="s">
        <v>667</v>
      </c>
      <c r="F14" s="5" t="s">
        <v>668</v>
      </c>
      <c r="G14" s="9" t="s">
        <v>968</v>
      </c>
      <c r="H14" s="315">
        <v>8000</v>
      </c>
      <c r="I14" s="315"/>
      <c r="J14" s="251">
        <v>8</v>
      </c>
      <c r="K14" s="315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</row>
    <row r="15" spans="1:42" ht="15.75" customHeight="1" x14ac:dyDescent="0.25">
      <c r="A15" s="251">
        <v>39</v>
      </c>
      <c r="B15" s="2" t="s">
        <v>827</v>
      </c>
      <c r="C15" s="3" t="s">
        <v>766</v>
      </c>
      <c r="D15" s="46" t="s">
        <v>9</v>
      </c>
      <c r="E15" s="4" t="s">
        <v>202</v>
      </c>
      <c r="F15" s="5" t="s">
        <v>236</v>
      </c>
      <c r="G15" s="9" t="s">
        <v>963</v>
      </c>
      <c r="H15" s="315">
        <v>23000</v>
      </c>
      <c r="I15" s="315"/>
      <c r="J15" s="251">
        <v>39</v>
      </c>
      <c r="K15" s="315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42" ht="15.75" customHeight="1" x14ac:dyDescent="0.25">
      <c r="A16" s="251">
        <v>36</v>
      </c>
      <c r="B16" s="2" t="s">
        <v>19</v>
      </c>
      <c r="C16" s="3" t="s">
        <v>737</v>
      </c>
      <c r="D16" s="46" t="s">
        <v>11</v>
      </c>
      <c r="E16" s="4" t="s">
        <v>383</v>
      </c>
      <c r="F16" s="5" t="s">
        <v>738</v>
      </c>
      <c r="G16" s="9" t="s">
        <v>295</v>
      </c>
      <c r="H16" s="315">
        <v>10000</v>
      </c>
      <c r="I16" s="315"/>
      <c r="J16" s="251">
        <v>36</v>
      </c>
      <c r="K16" s="315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</row>
    <row r="17" spans="1:42" ht="15.75" customHeight="1" x14ac:dyDescent="0.25">
      <c r="A17" s="251">
        <v>4</v>
      </c>
      <c r="B17" s="2" t="s">
        <v>860</v>
      </c>
      <c r="C17" s="3" t="s">
        <v>717</v>
      </c>
      <c r="D17" s="46" t="s">
        <v>9</v>
      </c>
      <c r="E17" s="4" t="s">
        <v>718</v>
      </c>
      <c r="F17" s="5" t="s">
        <v>719</v>
      </c>
      <c r="G17" s="9" t="s">
        <v>970</v>
      </c>
      <c r="H17" s="315">
        <v>5000</v>
      </c>
      <c r="I17" s="315"/>
      <c r="J17" s="251">
        <v>4</v>
      </c>
      <c r="K17" s="315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</row>
    <row r="18" spans="1:42" ht="15.75" customHeight="1" x14ac:dyDescent="0.25">
      <c r="A18" s="251">
        <v>26</v>
      </c>
      <c r="B18" s="2" t="s">
        <v>827</v>
      </c>
      <c r="C18" s="3" t="s">
        <v>776</v>
      </c>
      <c r="D18" s="46" t="s">
        <v>9</v>
      </c>
      <c r="E18" s="4" t="s">
        <v>383</v>
      </c>
      <c r="F18" s="5" t="s">
        <v>22</v>
      </c>
      <c r="G18" s="9" t="s">
        <v>297</v>
      </c>
      <c r="H18" s="315">
        <v>7000</v>
      </c>
      <c r="I18" s="315"/>
      <c r="J18" s="251">
        <v>26</v>
      </c>
      <c r="K18" s="315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</row>
    <row r="19" spans="1:42" ht="15.75" customHeight="1" x14ac:dyDescent="0.25">
      <c r="A19" s="251">
        <v>24</v>
      </c>
      <c r="B19" s="324" t="s">
        <v>827</v>
      </c>
      <c r="C19" s="325" t="s">
        <v>769</v>
      </c>
      <c r="D19" s="326" t="s">
        <v>9</v>
      </c>
      <c r="E19" s="327" t="s">
        <v>202</v>
      </c>
      <c r="F19" s="328" t="s">
        <v>114</v>
      </c>
      <c r="G19" s="196" t="s">
        <v>962</v>
      </c>
      <c r="H19" s="329">
        <v>10000</v>
      </c>
      <c r="I19" s="329"/>
      <c r="J19" s="251">
        <v>24</v>
      </c>
      <c r="K19" s="330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</row>
    <row r="20" spans="1:42" ht="15.75" customHeight="1" x14ac:dyDescent="0.25">
      <c r="A20" s="118">
        <v>50</v>
      </c>
      <c r="B20" s="2" t="s">
        <v>827</v>
      </c>
      <c r="C20" s="3" t="s">
        <v>786</v>
      </c>
      <c r="D20" s="46" t="s">
        <v>11</v>
      </c>
      <c r="E20" s="4" t="s">
        <v>332</v>
      </c>
      <c r="F20" s="5" t="s">
        <v>787</v>
      </c>
      <c r="G20" s="9" t="s">
        <v>962</v>
      </c>
      <c r="H20" s="315">
        <v>24000</v>
      </c>
      <c r="I20" s="315"/>
      <c r="J20" s="118">
        <v>50</v>
      </c>
      <c r="K20" s="315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</row>
    <row r="21" spans="1:42" ht="15.75" customHeight="1" x14ac:dyDescent="0.25">
      <c r="A21" s="118">
        <v>18</v>
      </c>
      <c r="B21" s="2" t="s">
        <v>57</v>
      </c>
      <c r="C21" s="3" t="s">
        <v>805</v>
      </c>
      <c r="D21" s="46" t="s">
        <v>9</v>
      </c>
      <c r="E21" s="4" t="s">
        <v>801</v>
      </c>
      <c r="F21" s="5" t="s">
        <v>406</v>
      </c>
      <c r="G21" s="9" t="s">
        <v>39</v>
      </c>
      <c r="H21" s="315">
        <v>9000</v>
      </c>
      <c r="I21" s="315"/>
      <c r="J21" s="118">
        <v>18</v>
      </c>
      <c r="K21" s="315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1:42" ht="15.75" customHeight="1" x14ac:dyDescent="0.25">
      <c r="A22" s="118">
        <v>45</v>
      </c>
      <c r="B22" s="2" t="s">
        <v>342</v>
      </c>
      <c r="C22" s="3" t="s">
        <v>690</v>
      </c>
      <c r="D22" s="46" t="s">
        <v>9</v>
      </c>
      <c r="E22" s="4" t="s">
        <v>793</v>
      </c>
      <c r="F22" s="5" t="s">
        <v>692</v>
      </c>
      <c r="G22" s="9" t="s">
        <v>39</v>
      </c>
      <c r="H22" s="315">
        <v>6000</v>
      </c>
      <c r="I22" s="315"/>
      <c r="J22" s="118">
        <v>45</v>
      </c>
      <c r="K22" s="315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</row>
    <row r="23" spans="1:42" ht="15.75" customHeight="1" x14ac:dyDescent="0.25">
      <c r="A23" s="251">
        <v>1</v>
      </c>
      <c r="B23" s="208" t="s">
        <v>859</v>
      </c>
      <c r="C23" s="210" t="s">
        <v>739</v>
      </c>
      <c r="D23" s="211" t="s">
        <v>11</v>
      </c>
      <c r="E23" s="212" t="s">
        <v>80</v>
      </c>
      <c r="F23" s="213" t="s">
        <v>155</v>
      </c>
      <c r="G23" s="214"/>
      <c r="H23" s="317" t="s">
        <v>347</v>
      </c>
      <c r="I23" s="317"/>
      <c r="J23" s="251">
        <v>1</v>
      </c>
      <c r="K23" s="317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</row>
    <row r="24" spans="1:42" ht="15.75" customHeight="1" x14ac:dyDescent="0.25">
      <c r="A24" s="292">
        <v>2</v>
      </c>
      <c r="B24" s="230" t="s">
        <v>827</v>
      </c>
      <c r="C24" s="231" t="s">
        <v>791</v>
      </c>
      <c r="D24" s="232" t="s">
        <v>9</v>
      </c>
      <c r="E24" s="228" t="s">
        <v>202</v>
      </c>
      <c r="F24" s="228" t="s">
        <v>320</v>
      </c>
      <c r="G24" s="228"/>
      <c r="H24" s="320"/>
      <c r="I24" s="320"/>
      <c r="J24" s="292">
        <v>2</v>
      </c>
      <c r="K24" s="315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</row>
    <row r="25" spans="1:42" ht="15.75" customHeight="1" x14ac:dyDescent="0.25">
      <c r="A25" s="251">
        <v>5</v>
      </c>
      <c r="B25" s="2" t="s">
        <v>342</v>
      </c>
      <c r="C25" s="3" t="s">
        <v>700</v>
      </c>
      <c r="D25" s="46" t="s">
        <v>11</v>
      </c>
      <c r="E25" s="4" t="s">
        <v>383</v>
      </c>
      <c r="F25" s="5" t="s">
        <v>321</v>
      </c>
      <c r="G25" s="9"/>
      <c r="H25" s="315"/>
      <c r="I25" s="315">
        <v>5000</v>
      </c>
      <c r="J25" s="251">
        <v>5</v>
      </c>
      <c r="K25" s="315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</row>
    <row r="26" spans="1:42" ht="15.75" customHeight="1" x14ac:dyDescent="0.25">
      <c r="A26" s="251">
        <v>7</v>
      </c>
      <c r="B26" s="2" t="s">
        <v>639</v>
      </c>
      <c r="C26" s="3" t="s">
        <v>928</v>
      </c>
      <c r="D26" s="46" t="s">
        <v>11</v>
      </c>
      <c r="E26" s="4" t="s">
        <v>641</v>
      </c>
      <c r="F26" s="5" t="s">
        <v>642</v>
      </c>
      <c r="G26" s="9"/>
      <c r="H26" s="315" t="s">
        <v>347</v>
      </c>
      <c r="I26" s="315"/>
      <c r="J26" s="251">
        <v>7</v>
      </c>
      <c r="K26" s="319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</row>
    <row r="27" spans="1:42" ht="15.75" customHeight="1" x14ac:dyDescent="0.25">
      <c r="A27" s="251">
        <v>9</v>
      </c>
      <c r="B27" s="2" t="s">
        <v>862</v>
      </c>
      <c r="C27" s="3" t="s">
        <v>621</v>
      </c>
      <c r="D27" s="46" t="s">
        <v>11</v>
      </c>
      <c r="E27" s="4" t="s">
        <v>148</v>
      </c>
      <c r="F27" s="5" t="s">
        <v>622</v>
      </c>
      <c r="G27" s="9"/>
      <c r="H27" s="315" t="s">
        <v>347</v>
      </c>
      <c r="I27" s="315"/>
      <c r="J27" s="251">
        <v>9</v>
      </c>
      <c r="K27" s="315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</row>
    <row r="28" spans="1:42" ht="15.75" customHeight="1" x14ac:dyDescent="0.25">
      <c r="A28" s="292">
        <v>10</v>
      </c>
      <c r="B28" s="230" t="s">
        <v>342</v>
      </c>
      <c r="C28" s="231" t="s">
        <v>697</v>
      </c>
      <c r="D28" s="232" t="s">
        <v>9</v>
      </c>
      <c r="E28" s="228" t="s">
        <v>641</v>
      </c>
      <c r="F28" s="228" t="s">
        <v>556</v>
      </c>
      <c r="G28" s="228"/>
      <c r="H28" s="316"/>
      <c r="I28" s="316"/>
      <c r="J28" s="292">
        <v>10</v>
      </c>
      <c r="K28" s="315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</row>
    <row r="29" spans="1:42" ht="15.75" customHeight="1" x14ac:dyDescent="0.25">
      <c r="A29" s="251">
        <v>11</v>
      </c>
      <c r="B29" s="2" t="s">
        <v>827</v>
      </c>
      <c r="C29" s="3" t="s">
        <v>789</v>
      </c>
      <c r="D29" s="46" t="s">
        <v>9</v>
      </c>
      <c r="E29" s="4" t="s">
        <v>733</v>
      </c>
      <c r="F29" s="5" t="s">
        <v>790</v>
      </c>
      <c r="G29" s="9"/>
      <c r="H29" s="315" t="s">
        <v>347</v>
      </c>
      <c r="I29" s="315"/>
      <c r="J29" s="251">
        <v>11</v>
      </c>
      <c r="K29" s="315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</row>
    <row r="30" spans="1:42" s="38" customFormat="1" ht="15.75" customHeight="1" x14ac:dyDescent="0.25">
      <c r="A30" s="251">
        <v>12</v>
      </c>
      <c r="B30" s="2" t="s">
        <v>117</v>
      </c>
      <c r="C30" s="3" t="s">
        <v>662</v>
      </c>
      <c r="D30" s="46" t="s">
        <v>9</v>
      </c>
      <c r="E30" s="4" t="s">
        <v>127</v>
      </c>
      <c r="F30" s="5" t="s">
        <v>663</v>
      </c>
      <c r="G30" s="9"/>
      <c r="H30" s="315"/>
      <c r="I30" s="315">
        <v>32000</v>
      </c>
      <c r="J30" s="251">
        <v>12</v>
      </c>
      <c r="K30" s="315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customHeight="1" x14ac:dyDescent="0.25">
      <c r="A31" s="251">
        <v>13</v>
      </c>
      <c r="B31" s="2" t="s">
        <v>342</v>
      </c>
      <c r="C31" s="3" t="s">
        <v>693</v>
      </c>
      <c r="D31" s="46" t="s">
        <v>11</v>
      </c>
      <c r="E31" s="4" t="s">
        <v>793</v>
      </c>
      <c r="F31" s="5" t="s">
        <v>794</v>
      </c>
      <c r="G31" s="9"/>
      <c r="H31" s="315"/>
      <c r="I31" s="315">
        <v>5000</v>
      </c>
      <c r="J31" s="251">
        <v>13</v>
      </c>
      <c r="K31" s="315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</row>
    <row r="32" spans="1:42" ht="15.75" customHeight="1" x14ac:dyDescent="0.25">
      <c r="A32" s="251">
        <v>14</v>
      </c>
      <c r="B32" s="2" t="s">
        <v>863</v>
      </c>
      <c r="C32" s="3" t="s">
        <v>649</v>
      </c>
      <c r="D32" s="46" t="s">
        <v>11</v>
      </c>
      <c r="E32" s="4" t="s">
        <v>383</v>
      </c>
      <c r="F32" s="5" t="s">
        <v>650</v>
      </c>
      <c r="G32" s="9"/>
      <c r="H32" s="315" t="s">
        <v>347</v>
      </c>
      <c r="I32" s="315"/>
      <c r="J32" s="251">
        <v>14</v>
      </c>
      <c r="K32" s="315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</row>
    <row r="33" spans="1:29" ht="15.75" customHeight="1" x14ac:dyDescent="0.25">
      <c r="A33" s="292">
        <v>17</v>
      </c>
      <c r="B33" s="230" t="s">
        <v>866</v>
      </c>
      <c r="C33" s="231" t="s">
        <v>726</v>
      </c>
      <c r="D33" s="232" t="s">
        <v>9</v>
      </c>
      <c r="E33" s="228" t="s">
        <v>344</v>
      </c>
      <c r="F33" s="228" t="s">
        <v>634</v>
      </c>
      <c r="G33" s="228"/>
      <c r="H33" s="316"/>
      <c r="I33" s="316"/>
      <c r="J33" s="292">
        <v>17</v>
      </c>
      <c r="K33" s="315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</row>
    <row r="34" spans="1:29" ht="15.75" customHeight="1" x14ac:dyDescent="0.25">
      <c r="A34" s="251">
        <v>19</v>
      </c>
      <c r="B34" s="2" t="s">
        <v>827</v>
      </c>
      <c r="C34" s="3" t="s">
        <v>843</v>
      </c>
      <c r="D34" s="46" t="s">
        <v>11</v>
      </c>
      <c r="E34" s="4" t="s">
        <v>202</v>
      </c>
      <c r="F34" s="5" t="s">
        <v>399</v>
      </c>
      <c r="G34" s="9"/>
      <c r="H34" s="315" t="s">
        <v>347</v>
      </c>
      <c r="I34" s="315"/>
      <c r="J34" s="251">
        <v>19</v>
      </c>
      <c r="K34" s="31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</row>
    <row r="35" spans="1:29" ht="15.75" customHeight="1" x14ac:dyDescent="0.25">
      <c r="A35" s="251">
        <v>20</v>
      </c>
      <c r="B35" s="2" t="s">
        <v>861</v>
      </c>
      <c r="C35" s="3" t="s">
        <v>749</v>
      </c>
      <c r="D35" s="46" t="s">
        <v>9</v>
      </c>
      <c r="E35" s="4" t="s">
        <v>751</v>
      </c>
      <c r="F35" s="5" t="s">
        <v>752</v>
      </c>
      <c r="G35" s="9"/>
      <c r="H35" s="315" t="s">
        <v>347</v>
      </c>
      <c r="I35" s="315"/>
      <c r="J35" s="251">
        <v>20</v>
      </c>
      <c r="K35" s="315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</row>
    <row r="36" spans="1:29" ht="15.75" customHeight="1" x14ac:dyDescent="0.25">
      <c r="A36" s="251">
        <v>21</v>
      </c>
      <c r="B36" s="2" t="s">
        <v>623</v>
      </c>
      <c r="C36" s="3" t="s">
        <v>624</v>
      </c>
      <c r="D36" s="46" t="s">
        <v>11</v>
      </c>
      <c r="E36" s="4" t="s">
        <v>75</v>
      </c>
      <c r="F36" s="5" t="s">
        <v>625</v>
      </c>
      <c r="G36" s="9"/>
      <c r="H36" s="315" t="s">
        <v>347</v>
      </c>
      <c r="I36" s="315"/>
      <c r="J36" s="251">
        <v>21</v>
      </c>
      <c r="K36" s="315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</row>
    <row r="37" spans="1:29" ht="15.75" customHeight="1" x14ac:dyDescent="0.25">
      <c r="A37" s="251">
        <v>22</v>
      </c>
      <c r="B37" s="2" t="s">
        <v>57</v>
      </c>
      <c r="C37" s="3" t="s">
        <v>798</v>
      </c>
      <c r="D37" s="46" t="s">
        <v>11</v>
      </c>
      <c r="E37" s="4" t="s">
        <v>202</v>
      </c>
      <c r="F37" s="5" t="s">
        <v>331</v>
      </c>
      <c r="G37" s="9"/>
      <c r="H37" s="315" t="s">
        <v>347</v>
      </c>
      <c r="I37" s="315"/>
      <c r="J37" s="251">
        <v>22</v>
      </c>
      <c r="K37" s="315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ht="15.75" customHeight="1" x14ac:dyDescent="0.25">
      <c r="A38" s="251">
        <v>23</v>
      </c>
      <c r="B38" s="2" t="s">
        <v>861</v>
      </c>
      <c r="C38" s="3" t="s">
        <v>852</v>
      </c>
      <c r="D38" s="46" t="s">
        <v>9</v>
      </c>
      <c r="E38" s="4" t="s">
        <v>829</v>
      </c>
      <c r="F38" s="5" t="s">
        <v>830</v>
      </c>
      <c r="G38" s="9"/>
      <c r="H38" s="315" t="s">
        <v>347</v>
      </c>
      <c r="I38" s="315"/>
      <c r="J38" s="251">
        <v>23</v>
      </c>
      <c r="K38" s="315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</row>
    <row r="39" spans="1:29" ht="15.75" customHeight="1" x14ac:dyDescent="0.25">
      <c r="A39" s="251">
        <v>29</v>
      </c>
      <c r="B39" s="2" t="s">
        <v>860</v>
      </c>
      <c r="C39" s="3" t="s">
        <v>722</v>
      </c>
      <c r="D39" s="46" t="s">
        <v>9</v>
      </c>
      <c r="E39" s="4" t="s">
        <v>440</v>
      </c>
      <c r="F39" s="5" t="s">
        <v>723</v>
      </c>
      <c r="G39" s="9"/>
      <c r="H39" s="315" t="s">
        <v>347</v>
      </c>
      <c r="I39" s="315"/>
      <c r="J39" s="251">
        <v>29</v>
      </c>
      <c r="K39" s="315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</row>
    <row r="40" spans="1:29" ht="15.75" customHeight="1" x14ac:dyDescent="0.25">
      <c r="A40" s="251">
        <v>31</v>
      </c>
      <c r="B40" s="2" t="s">
        <v>861</v>
      </c>
      <c r="C40" s="3" t="s">
        <v>857</v>
      </c>
      <c r="D40" s="46" t="s">
        <v>11</v>
      </c>
      <c r="E40" s="4" t="s">
        <v>754</v>
      </c>
      <c r="F40" s="5" t="s">
        <v>755</v>
      </c>
      <c r="G40" s="9"/>
      <c r="H40" s="315" t="s">
        <v>347</v>
      </c>
      <c r="I40" s="315"/>
      <c r="J40" s="251">
        <v>31</v>
      </c>
      <c r="K40" s="315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</row>
    <row r="41" spans="1:29" ht="15.75" customHeight="1" x14ac:dyDescent="0.25">
      <c r="A41" s="251">
        <v>34</v>
      </c>
      <c r="B41" s="2" t="s">
        <v>827</v>
      </c>
      <c r="C41" s="3" t="s">
        <v>772</v>
      </c>
      <c r="D41" s="46" t="s">
        <v>11</v>
      </c>
      <c r="E41" s="4" t="s">
        <v>383</v>
      </c>
      <c r="F41" s="5" t="s">
        <v>58</v>
      </c>
      <c r="G41" s="9"/>
      <c r="H41" s="315" t="s">
        <v>347</v>
      </c>
      <c r="I41" s="315"/>
      <c r="J41" s="251">
        <v>34</v>
      </c>
      <c r="K41" s="315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</row>
    <row r="42" spans="1:29" ht="15.75" customHeight="1" x14ac:dyDescent="0.25">
      <c r="A42" s="251">
        <v>35</v>
      </c>
      <c r="B42" s="2" t="s">
        <v>810</v>
      </c>
      <c r="C42" s="3" t="s">
        <v>811</v>
      </c>
      <c r="D42" s="46" t="s">
        <v>9</v>
      </c>
      <c r="E42" s="4" t="s">
        <v>510</v>
      </c>
      <c r="F42" s="5" t="s">
        <v>813</v>
      </c>
      <c r="G42" s="9"/>
      <c r="H42" s="315" t="s">
        <v>347</v>
      </c>
      <c r="I42" s="315"/>
      <c r="J42" s="251">
        <v>35</v>
      </c>
      <c r="K42" s="315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</row>
    <row r="43" spans="1:29" ht="15.75" customHeight="1" x14ac:dyDescent="0.25">
      <c r="A43" s="251">
        <v>37</v>
      </c>
      <c r="B43" s="2" t="s">
        <v>861</v>
      </c>
      <c r="C43" s="3" t="s">
        <v>855</v>
      </c>
      <c r="D43" s="46" t="s">
        <v>9</v>
      </c>
      <c r="E43" s="4" t="s">
        <v>733</v>
      </c>
      <c r="F43" s="5" t="s">
        <v>433</v>
      </c>
      <c r="G43" s="9"/>
      <c r="H43" s="315"/>
      <c r="I43" s="315">
        <v>9000</v>
      </c>
      <c r="J43" s="251">
        <v>37</v>
      </c>
      <c r="K43" s="315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</row>
    <row r="44" spans="1:29" ht="15.75" customHeight="1" x14ac:dyDescent="0.25">
      <c r="A44" s="251">
        <v>38</v>
      </c>
      <c r="B44" s="2" t="s">
        <v>865</v>
      </c>
      <c r="C44" s="3" t="s">
        <v>758</v>
      </c>
      <c r="D44" s="46" t="s">
        <v>11</v>
      </c>
      <c r="E44" s="4" t="s">
        <v>226</v>
      </c>
      <c r="F44" s="5" t="s">
        <v>446</v>
      </c>
      <c r="G44" s="9"/>
      <c r="H44" s="315" t="s">
        <v>347</v>
      </c>
      <c r="I44" s="315"/>
      <c r="J44" s="251">
        <v>38</v>
      </c>
      <c r="K44" s="315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</row>
    <row r="45" spans="1:29" ht="15.75" customHeight="1" x14ac:dyDescent="0.25">
      <c r="A45" s="251">
        <v>40</v>
      </c>
      <c r="B45" s="2" t="s">
        <v>866</v>
      </c>
      <c r="C45" s="3" t="s">
        <v>636</v>
      </c>
      <c r="D45" s="46" t="s">
        <v>9</v>
      </c>
      <c r="E45" s="4" t="s">
        <v>725</v>
      </c>
      <c r="F45" s="5" t="s">
        <v>120</v>
      </c>
      <c r="G45" s="9"/>
      <c r="H45" s="315" t="s">
        <v>347</v>
      </c>
      <c r="I45" s="315"/>
      <c r="J45" s="251">
        <v>40</v>
      </c>
      <c r="K45" s="315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</row>
    <row r="46" spans="1:29" ht="15.75" customHeight="1" x14ac:dyDescent="0.25">
      <c r="A46" s="292">
        <v>41</v>
      </c>
      <c r="B46" s="230" t="s">
        <v>827</v>
      </c>
      <c r="C46" s="231" t="s">
        <v>825</v>
      </c>
      <c r="D46" s="232" t="s">
        <v>11</v>
      </c>
      <c r="E46" s="228" t="s">
        <v>202</v>
      </c>
      <c r="F46" s="228" t="s">
        <v>812</v>
      </c>
      <c r="G46" s="228"/>
      <c r="H46" s="316"/>
      <c r="I46" s="316"/>
      <c r="J46" s="292">
        <v>41</v>
      </c>
      <c r="K46" s="315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</row>
    <row r="47" spans="1:29" ht="15.75" customHeight="1" x14ac:dyDescent="0.25">
      <c r="A47" s="292">
        <v>42</v>
      </c>
      <c r="B47" s="230" t="s">
        <v>336</v>
      </c>
      <c r="C47" s="231" t="s">
        <v>713</v>
      </c>
      <c r="D47" s="232" t="s">
        <v>9</v>
      </c>
      <c r="E47" s="228" t="s">
        <v>575</v>
      </c>
      <c r="F47" s="228" t="s">
        <v>714</v>
      </c>
      <c r="G47" s="228"/>
      <c r="H47" s="316"/>
      <c r="I47" s="316"/>
      <c r="J47" s="292">
        <v>42</v>
      </c>
      <c r="K47" s="315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</row>
    <row r="48" spans="1:29" ht="15.75" customHeight="1" x14ac:dyDescent="0.25">
      <c r="A48" s="251">
        <v>44</v>
      </c>
      <c r="B48" s="2" t="s">
        <v>117</v>
      </c>
      <c r="C48" s="3" t="s">
        <v>658</v>
      </c>
      <c r="D48" s="46" t="s">
        <v>11</v>
      </c>
      <c r="E48" s="4" t="s">
        <v>127</v>
      </c>
      <c r="F48" s="5" t="s">
        <v>128</v>
      </c>
      <c r="G48" s="9"/>
      <c r="H48" s="315"/>
      <c r="I48" s="315">
        <v>13000</v>
      </c>
      <c r="J48" s="251">
        <v>44</v>
      </c>
      <c r="K48" s="315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</row>
    <row r="49" spans="1:42" ht="15.75" customHeight="1" x14ac:dyDescent="0.25">
      <c r="A49" s="251">
        <v>46</v>
      </c>
      <c r="B49" s="2" t="s">
        <v>861</v>
      </c>
      <c r="C49" s="3" t="s">
        <v>856</v>
      </c>
      <c r="D49" s="46" t="s">
        <v>11</v>
      </c>
      <c r="E49" s="4" t="s">
        <v>429</v>
      </c>
      <c r="F49" s="5" t="s">
        <v>430</v>
      </c>
      <c r="G49" s="9"/>
      <c r="H49" s="315"/>
      <c r="I49" s="315">
        <v>15000</v>
      </c>
      <c r="J49" s="251">
        <v>46</v>
      </c>
      <c r="K49" s="315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</row>
    <row r="50" spans="1:42" ht="15.75" customHeight="1" x14ac:dyDescent="0.25">
      <c r="A50" s="251">
        <v>47</v>
      </c>
      <c r="B50" s="2" t="s">
        <v>861</v>
      </c>
      <c r="C50" s="3" t="s">
        <v>858</v>
      </c>
      <c r="D50" s="46" t="s">
        <v>11</v>
      </c>
      <c r="E50" s="4" t="s">
        <v>8</v>
      </c>
      <c r="F50" s="5" t="s">
        <v>415</v>
      </c>
      <c r="G50" s="9"/>
      <c r="H50" s="315" t="s">
        <v>347</v>
      </c>
      <c r="I50" s="315"/>
      <c r="J50" s="251">
        <v>47</v>
      </c>
      <c r="K50" s="315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</row>
    <row r="51" spans="1:42" ht="15.75" customHeight="1" x14ac:dyDescent="0.25">
      <c r="A51" s="292">
        <v>48</v>
      </c>
      <c r="B51" s="230" t="s">
        <v>710</v>
      </c>
      <c r="C51" s="231" t="s">
        <v>711</v>
      </c>
      <c r="D51" s="232" t="s">
        <v>9</v>
      </c>
      <c r="E51" s="228" t="s">
        <v>816</v>
      </c>
      <c r="F51" s="228" t="s">
        <v>712</v>
      </c>
      <c r="G51" s="228"/>
      <c r="H51" s="320"/>
      <c r="I51" s="320"/>
      <c r="J51" s="292">
        <v>48</v>
      </c>
      <c r="K51" s="315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</row>
    <row r="52" spans="1:42" ht="15.75" customHeight="1" x14ac:dyDescent="0.25">
      <c r="A52" s="251">
        <v>49</v>
      </c>
      <c r="B52" s="2" t="s">
        <v>861</v>
      </c>
      <c r="C52" s="3" t="s">
        <v>853</v>
      </c>
      <c r="D52" s="46" t="s">
        <v>9</v>
      </c>
      <c r="E52" s="4" t="s">
        <v>744</v>
      </c>
      <c r="F52" s="5" t="s">
        <v>745</v>
      </c>
      <c r="G52" s="9"/>
      <c r="H52" s="315"/>
      <c r="I52" s="315">
        <v>49000</v>
      </c>
      <c r="J52" s="251">
        <v>49</v>
      </c>
      <c r="K52" s="315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</row>
    <row r="53" spans="1:42" ht="15.75" customHeight="1" x14ac:dyDescent="0.25">
      <c r="A53" s="251">
        <v>51</v>
      </c>
      <c r="B53" s="2" t="s">
        <v>342</v>
      </c>
      <c r="C53" s="3" t="s">
        <v>698</v>
      </c>
      <c r="D53" s="46" t="s">
        <v>9</v>
      </c>
      <c r="E53" s="4" t="s">
        <v>409</v>
      </c>
      <c r="F53" s="5" t="s">
        <v>958</v>
      </c>
      <c r="G53" s="9"/>
      <c r="H53" s="315"/>
      <c r="I53" s="315">
        <v>5000</v>
      </c>
      <c r="J53" s="251">
        <v>51</v>
      </c>
      <c r="K53" s="315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spans="1:42" s="38" customFormat="1" ht="15.75" customHeight="1" x14ac:dyDescent="0.25">
      <c r="A54" s="112"/>
      <c r="B54" s="1"/>
      <c r="C54" s="30"/>
      <c r="D54" s="43"/>
      <c r="E54" s="1"/>
      <c r="F54" s="1"/>
      <c r="G54" s="1"/>
      <c r="H54" s="1"/>
      <c r="I54" s="1"/>
      <c r="J54" s="1"/>
      <c r="K54" s="1"/>
    </row>
    <row r="55" spans="1:42" ht="15.75" customHeight="1" x14ac:dyDescent="0.25">
      <c r="E55" s="181"/>
      <c r="H55" s="1"/>
    </row>
    <row r="56" spans="1:42" ht="15.75" customHeight="1" x14ac:dyDescent="0.25">
      <c r="E56" s="181"/>
      <c r="H56" s="1"/>
    </row>
    <row r="57" spans="1:42" ht="15.75" customHeight="1" x14ac:dyDescent="0.25">
      <c r="E57" s="181"/>
      <c r="H57" s="1"/>
    </row>
    <row r="58" spans="1:42" ht="15.75" customHeight="1" x14ac:dyDescent="0.25">
      <c r="E58" s="181"/>
      <c r="H58" s="1"/>
    </row>
    <row r="59" spans="1:42" ht="15.75" customHeight="1" x14ac:dyDescent="0.25">
      <c r="E59" s="181"/>
    </row>
    <row r="89" spans="1:42" s="141" customFormat="1" ht="15.75" customHeight="1" x14ac:dyDescent="0.25">
      <c r="A89" s="112"/>
      <c r="B89" s="1"/>
      <c r="C89" s="30"/>
      <c r="D89" s="43"/>
      <c r="E89" s="1"/>
      <c r="F89" s="1"/>
      <c r="G89" s="34"/>
      <c r="I89" s="1"/>
      <c r="J89" s="11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s="141" customFormat="1" ht="15.75" customHeight="1" x14ac:dyDescent="0.25">
      <c r="A90" s="112"/>
      <c r="B90" s="1"/>
      <c r="C90" s="30"/>
      <c r="D90" s="43"/>
      <c r="E90" s="1"/>
      <c r="F90" s="1"/>
      <c r="G90" s="34"/>
      <c r="I90" s="1"/>
      <c r="J90" s="11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</sheetData>
  <sortState ref="A2:AV113">
    <sortCondition ref="G2:G113"/>
    <sortCondition ref="A2:A113"/>
  </sortState>
  <mergeCells count="1">
    <mergeCell ref="A1:F1"/>
  </mergeCells>
  <pageMargins left="0.25" right="0.25" top="0.75" bottom="0.75" header="0.3" footer="0.3"/>
  <pageSetup paperSize="9" scale="7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0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L16" sqref="L16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26.42578125" style="1" customWidth="1"/>
    <col min="3" max="3" width="12.140625" style="30" customWidth="1"/>
    <col min="4" max="4" width="3.42578125" style="43" customWidth="1"/>
    <col min="5" max="5" width="6.7109375" style="1" customWidth="1"/>
    <col min="6" max="6" width="13.42578125" style="1" customWidth="1"/>
    <col min="7" max="7" width="34.140625" style="1" customWidth="1"/>
    <col min="8" max="8" width="11.42578125" style="141" customWidth="1"/>
    <col min="9" max="9" width="11.42578125" style="1" customWidth="1"/>
    <col min="10" max="10" width="6.85546875" style="112" customWidth="1"/>
    <col min="11" max="11" width="1.85546875" style="1" customWidth="1"/>
    <col min="12" max="12" width="24.28515625" style="1" customWidth="1"/>
    <col min="13" max="13" width="6.42578125" style="1" customWidth="1"/>
    <col min="14" max="14" width="15.42578125" style="1" customWidth="1"/>
    <col min="15" max="15" width="6.42578125" style="1" customWidth="1"/>
    <col min="16" max="16" width="15.42578125" style="1" customWidth="1"/>
    <col min="17" max="17" width="6.42578125" style="1" customWidth="1"/>
    <col min="18" max="18" width="15.42578125" style="1" customWidth="1"/>
    <col min="19" max="19" width="1.28515625" style="1" customWidth="1"/>
    <col min="20" max="16384" width="11.42578125" style="1"/>
  </cols>
  <sheetData>
    <row r="1" spans="1:46" ht="15.75" customHeight="1" x14ac:dyDescent="0.25">
      <c r="A1" s="251">
        <v>33</v>
      </c>
      <c r="B1" s="2" t="s">
        <v>827</v>
      </c>
      <c r="C1" s="3" t="s">
        <v>819</v>
      </c>
      <c r="D1" s="46" t="s">
        <v>9</v>
      </c>
      <c r="E1" s="4" t="s">
        <v>383</v>
      </c>
      <c r="F1" s="5" t="s">
        <v>224</v>
      </c>
      <c r="G1" s="9" t="s">
        <v>964</v>
      </c>
      <c r="H1" s="315">
        <v>9500</v>
      </c>
      <c r="I1" s="315"/>
      <c r="J1" s="331">
        <v>33</v>
      </c>
      <c r="K1" s="315"/>
      <c r="L1" s="335" t="s">
        <v>964</v>
      </c>
      <c r="M1" s="180">
        <v>0.02</v>
      </c>
      <c r="N1" s="89">
        <f t="shared" ref="N1:N8" si="0">+H1*M1</f>
        <v>190</v>
      </c>
      <c r="O1" s="180">
        <v>0.05</v>
      </c>
      <c r="P1" s="89">
        <f t="shared" ref="P1:P8" si="1">+H1*O1</f>
        <v>475</v>
      </c>
      <c r="Q1" s="180">
        <v>7.0000000000000007E-2</v>
      </c>
      <c r="R1" s="357">
        <f t="shared" ref="R1:R21" si="2">SUM(N1+P1)</f>
        <v>665</v>
      </c>
      <c r="S1" s="117"/>
      <c r="T1" s="9"/>
      <c r="U1" s="9"/>
      <c r="V1" s="9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46" ht="15.75" customHeight="1" x14ac:dyDescent="0.25">
      <c r="A2" s="251">
        <v>6</v>
      </c>
      <c r="B2" s="2" t="s">
        <v>861</v>
      </c>
      <c r="C2" s="3" t="s">
        <v>854</v>
      </c>
      <c r="D2" s="46" t="s">
        <v>9</v>
      </c>
      <c r="E2" s="4" t="s">
        <v>440</v>
      </c>
      <c r="F2" s="5" t="s">
        <v>846</v>
      </c>
      <c r="G2" s="9" t="s">
        <v>592</v>
      </c>
      <c r="H2" s="315">
        <v>11000</v>
      </c>
      <c r="I2" s="315"/>
      <c r="J2" s="331">
        <v>6</v>
      </c>
      <c r="K2" s="315"/>
      <c r="L2" s="335" t="s">
        <v>592</v>
      </c>
      <c r="M2" s="180">
        <v>0.02</v>
      </c>
      <c r="N2" s="115">
        <f t="shared" si="0"/>
        <v>220</v>
      </c>
      <c r="O2" s="180">
        <v>0.05</v>
      </c>
      <c r="P2" s="115">
        <f t="shared" si="1"/>
        <v>550</v>
      </c>
      <c r="Q2" s="180">
        <v>7.0000000000000007E-2</v>
      </c>
      <c r="R2" s="116">
        <f t="shared" si="2"/>
        <v>770</v>
      </c>
      <c r="S2" s="117"/>
      <c r="T2" s="9"/>
      <c r="U2" s="9"/>
      <c r="V2" s="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46" ht="15.6" customHeight="1" x14ac:dyDescent="0.25">
      <c r="A3" s="251">
        <v>16</v>
      </c>
      <c r="B3" s="2" t="s">
        <v>342</v>
      </c>
      <c r="C3" s="3" t="s">
        <v>628</v>
      </c>
      <c r="D3" s="46" t="s">
        <v>11</v>
      </c>
      <c r="E3" s="4" t="s">
        <v>333</v>
      </c>
      <c r="F3" s="5" t="s">
        <v>113</v>
      </c>
      <c r="G3" s="9" t="s">
        <v>592</v>
      </c>
      <c r="H3" s="315">
        <v>13000</v>
      </c>
      <c r="I3" s="315"/>
      <c r="J3" s="331">
        <v>16</v>
      </c>
      <c r="K3" s="315"/>
      <c r="L3" s="335" t="s">
        <v>592</v>
      </c>
      <c r="M3" s="180">
        <v>0.02</v>
      </c>
      <c r="N3" s="115">
        <f t="shared" si="0"/>
        <v>260</v>
      </c>
      <c r="O3" s="180">
        <v>0.05</v>
      </c>
      <c r="P3" s="115">
        <f t="shared" si="1"/>
        <v>650</v>
      </c>
      <c r="Q3" s="180">
        <v>7.0000000000000007E-2</v>
      </c>
      <c r="R3" s="116">
        <f t="shared" si="2"/>
        <v>910</v>
      </c>
      <c r="S3" s="117"/>
      <c r="T3" s="9"/>
      <c r="U3" s="9"/>
      <c r="V3" s="9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46" ht="15.75" customHeight="1" x14ac:dyDescent="0.25">
      <c r="A4" s="251">
        <v>27</v>
      </c>
      <c r="B4" s="2" t="s">
        <v>15</v>
      </c>
      <c r="C4" s="3" t="s">
        <v>646</v>
      </c>
      <c r="D4" s="46" t="s">
        <v>9</v>
      </c>
      <c r="E4" s="4" t="s">
        <v>8</v>
      </c>
      <c r="F4" s="5" t="s">
        <v>647</v>
      </c>
      <c r="G4" s="9" t="s">
        <v>592</v>
      </c>
      <c r="H4" s="315">
        <v>5000</v>
      </c>
      <c r="I4" s="315"/>
      <c r="J4" s="331">
        <v>27</v>
      </c>
      <c r="K4" s="315"/>
      <c r="L4" s="335" t="s">
        <v>592</v>
      </c>
      <c r="M4" s="180">
        <v>0.02</v>
      </c>
      <c r="N4" s="115">
        <f t="shared" si="0"/>
        <v>100</v>
      </c>
      <c r="O4" s="180">
        <v>0.05</v>
      </c>
      <c r="P4" s="115">
        <f t="shared" si="1"/>
        <v>250</v>
      </c>
      <c r="Q4" s="180">
        <v>7.0000000000000007E-2</v>
      </c>
      <c r="R4" s="116">
        <f t="shared" si="2"/>
        <v>350</v>
      </c>
      <c r="S4" s="117"/>
      <c r="T4" s="9"/>
      <c r="U4" s="9"/>
      <c r="V4" s="9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46" ht="15.75" customHeight="1" x14ac:dyDescent="0.25">
      <c r="A5" s="251">
        <v>43</v>
      </c>
      <c r="B5" s="2" t="s">
        <v>827</v>
      </c>
      <c r="C5" s="3" t="s">
        <v>773</v>
      </c>
      <c r="D5" s="46" t="s">
        <v>9</v>
      </c>
      <c r="E5" s="4" t="s">
        <v>383</v>
      </c>
      <c r="F5" s="5" t="s">
        <v>208</v>
      </c>
      <c r="G5" s="9" t="s">
        <v>592</v>
      </c>
      <c r="H5" s="315">
        <v>5000</v>
      </c>
      <c r="I5" s="315"/>
      <c r="J5" s="331">
        <v>43</v>
      </c>
      <c r="K5" s="315"/>
      <c r="L5" s="335" t="s">
        <v>592</v>
      </c>
      <c r="M5" s="180">
        <v>0.02</v>
      </c>
      <c r="N5" s="115">
        <f t="shared" si="0"/>
        <v>100</v>
      </c>
      <c r="O5" s="180">
        <v>0.05</v>
      </c>
      <c r="P5" s="115">
        <f t="shared" si="1"/>
        <v>250</v>
      </c>
      <c r="Q5" s="180">
        <v>7.0000000000000007E-2</v>
      </c>
      <c r="R5" s="116">
        <f t="shared" si="2"/>
        <v>350</v>
      </c>
      <c r="S5" s="117"/>
      <c r="T5" s="9"/>
      <c r="U5" s="9"/>
      <c r="V5" s="9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46" ht="15.75" customHeight="1" x14ac:dyDescent="0.25">
      <c r="A6" s="251">
        <v>28</v>
      </c>
      <c r="B6" s="2" t="s">
        <v>827</v>
      </c>
      <c r="C6" s="3" t="s">
        <v>822</v>
      </c>
      <c r="D6" s="46" t="s">
        <v>11</v>
      </c>
      <c r="E6" s="4" t="s">
        <v>383</v>
      </c>
      <c r="F6" s="5" t="s">
        <v>823</v>
      </c>
      <c r="G6" s="9" t="s">
        <v>973</v>
      </c>
      <c r="H6" s="315">
        <v>9000</v>
      </c>
      <c r="I6" s="315"/>
      <c r="J6" s="331">
        <v>28</v>
      </c>
      <c r="K6" s="315"/>
      <c r="L6" s="335" t="s">
        <v>973</v>
      </c>
      <c r="M6" s="180">
        <v>0.02</v>
      </c>
      <c r="N6" s="115">
        <f t="shared" si="0"/>
        <v>180</v>
      </c>
      <c r="O6" s="180">
        <v>0.05</v>
      </c>
      <c r="P6" s="115">
        <f t="shared" si="1"/>
        <v>450</v>
      </c>
      <c r="Q6" s="180">
        <v>7.0000000000000007E-2</v>
      </c>
      <c r="R6" s="116">
        <f t="shared" si="2"/>
        <v>630</v>
      </c>
      <c r="S6" s="117"/>
      <c r="T6" s="9"/>
      <c r="U6" s="9"/>
      <c r="V6" s="9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</row>
    <row r="7" spans="1:46" ht="15.75" customHeight="1" x14ac:dyDescent="0.25">
      <c r="A7" s="251">
        <v>30</v>
      </c>
      <c r="B7" s="2" t="s">
        <v>827</v>
      </c>
      <c r="C7" s="3" t="s">
        <v>784</v>
      </c>
      <c r="D7" s="46" t="s">
        <v>9</v>
      </c>
      <c r="E7" s="4" t="s">
        <v>202</v>
      </c>
      <c r="F7" s="5" t="s">
        <v>79</v>
      </c>
      <c r="G7" s="9" t="s">
        <v>973</v>
      </c>
      <c r="H7" s="315">
        <v>25000</v>
      </c>
      <c r="I7" s="315"/>
      <c r="J7" s="331">
        <v>30</v>
      </c>
      <c r="K7" s="315"/>
      <c r="L7" s="335" t="s">
        <v>973</v>
      </c>
      <c r="M7" s="180">
        <v>0.02</v>
      </c>
      <c r="N7" s="115">
        <f t="shared" si="0"/>
        <v>500</v>
      </c>
      <c r="O7" s="180">
        <v>0.05</v>
      </c>
      <c r="P7" s="115">
        <f t="shared" si="1"/>
        <v>1250</v>
      </c>
      <c r="Q7" s="180">
        <v>7.0000000000000007E-2</v>
      </c>
      <c r="R7" s="116">
        <f t="shared" si="2"/>
        <v>1750</v>
      </c>
      <c r="S7" s="117"/>
      <c r="T7" s="9"/>
      <c r="U7" s="9"/>
      <c r="V7" s="9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46" ht="15.75" customHeight="1" x14ac:dyDescent="0.25">
      <c r="A8" s="251">
        <v>25</v>
      </c>
      <c r="B8" s="2" t="s">
        <v>827</v>
      </c>
      <c r="C8" s="3" t="s">
        <v>760</v>
      </c>
      <c r="D8" s="46" t="s">
        <v>9</v>
      </c>
      <c r="E8" s="4" t="s">
        <v>383</v>
      </c>
      <c r="F8" s="5" t="s">
        <v>761</v>
      </c>
      <c r="G8" s="9" t="s">
        <v>966</v>
      </c>
      <c r="H8" s="315">
        <v>15000</v>
      </c>
      <c r="I8" s="315"/>
      <c r="J8" s="251">
        <v>25</v>
      </c>
      <c r="K8" s="315"/>
      <c r="L8" s="338" t="s">
        <v>966</v>
      </c>
      <c r="M8" s="180">
        <v>0.02</v>
      </c>
      <c r="N8" s="115">
        <f t="shared" si="0"/>
        <v>300</v>
      </c>
      <c r="O8" s="339">
        <v>0.05</v>
      </c>
      <c r="P8" s="340">
        <f t="shared" si="1"/>
        <v>750</v>
      </c>
      <c r="Q8" s="180">
        <v>7.0000000000000007E-2</v>
      </c>
      <c r="R8" s="116">
        <f t="shared" si="2"/>
        <v>1050</v>
      </c>
      <c r="S8" s="117"/>
      <c r="T8" s="7"/>
      <c r="U8" s="7"/>
      <c r="V8" s="9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46" ht="15.75" customHeight="1" x14ac:dyDescent="0.25">
      <c r="A9" s="251">
        <v>7</v>
      </c>
      <c r="B9" s="2" t="s">
        <v>639</v>
      </c>
      <c r="C9" s="3" t="s">
        <v>928</v>
      </c>
      <c r="D9" s="46" t="s">
        <v>11</v>
      </c>
      <c r="E9" s="4" t="s">
        <v>641</v>
      </c>
      <c r="F9" s="5" t="s">
        <v>642</v>
      </c>
      <c r="G9" s="9"/>
      <c r="H9" s="315" t="s">
        <v>347</v>
      </c>
      <c r="I9" s="315"/>
      <c r="J9" s="331">
        <v>7</v>
      </c>
      <c r="K9" s="315"/>
      <c r="L9" s="335" t="s">
        <v>134</v>
      </c>
      <c r="M9" s="333">
        <v>0.01</v>
      </c>
      <c r="N9" s="356">
        <f>+M9*5000</f>
        <v>50</v>
      </c>
      <c r="O9" s="333">
        <v>0</v>
      </c>
      <c r="P9" s="356">
        <v>0</v>
      </c>
      <c r="Q9" s="333">
        <v>0.01</v>
      </c>
      <c r="R9" s="358">
        <f t="shared" si="2"/>
        <v>50</v>
      </c>
      <c r="S9" s="117"/>
      <c r="T9" s="9"/>
      <c r="U9" s="9"/>
      <c r="V9" s="9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46" ht="15.75" customHeight="1" x14ac:dyDescent="0.25">
      <c r="A10" s="251">
        <v>32</v>
      </c>
      <c r="B10" s="2" t="s">
        <v>864</v>
      </c>
      <c r="C10" s="3" t="s">
        <v>732</v>
      </c>
      <c r="D10" s="46" t="s">
        <v>9</v>
      </c>
      <c r="E10" s="4" t="s">
        <v>733</v>
      </c>
      <c r="F10" s="5" t="s">
        <v>196</v>
      </c>
      <c r="G10" s="9" t="s">
        <v>134</v>
      </c>
      <c r="H10" s="315">
        <v>11000</v>
      </c>
      <c r="I10" s="315"/>
      <c r="J10" s="251">
        <v>32</v>
      </c>
      <c r="K10" s="315"/>
      <c r="L10" s="335" t="s">
        <v>134</v>
      </c>
      <c r="M10" s="180">
        <v>0.02</v>
      </c>
      <c r="N10" s="115">
        <f>+H10*M10</f>
        <v>220</v>
      </c>
      <c r="O10" s="333">
        <v>0.05</v>
      </c>
      <c r="P10" s="334">
        <f>+H10*O10</f>
        <v>550</v>
      </c>
      <c r="Q10" s="180">
        <v>7.0000000000000007E-2</v>
      </c>
      <c r="R10" s="116">
        <f t="shared" si="2"/>
        <v>770</v>
      </c>
      <c r="S10" s="117"/>
      <c r="T10" s="9"/>
      <c r="U10" s="9"/>
      <c r="V10" s="9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46" ht="15.75" customHeight="1" x14ac:dyDescent="0.25">
      <c r="A11" s="251">
        <v>15</v>
      </c>
      <c r="B11" s="2" t="s">
        <v>866</v>
      </c>
      <c r="C11" s="3" t="s">
        <v>727</v>
      </c>
      <c r="D11" s="46" t="s">
        <v>9</v>
      </c>
      <c r="E11" s="4" t="s">
        <v>212</v>
      </c>
      <c r="F11" s="5" t="s">
        <v>338</v>
      </c>
      <c r="G11" s="9" t="s">
        <v>290</v>
      </c>
      <c r="H11" s="315">
        <v>5000</v>
      </c>
      <c r="I11" s="315"/>
      <c r="J11" s="331">
        <v>15</v>
      </c>
      <c r="K11" s="315"/>
      <c r="L11" s="335" t="s">
        <v>290</v>
      </c>
      <c r="M11" s="180">
        <v>0.02</v>
      </c>
      <c r="N11" s="115">
        <f>+H11*M11</f>
        <v>100</v>
      </c>
      <c r="O11" s="180">
        <v>0.05</v>
      </c>
      <c r="P11" s="115">
        <f>+H11*O11</f>
        <v>250</v>
      </c>
      <c r="Q11" s="180">
        <v>7.0000000000000007E-2</v>
      </c>
      <c r="R11" s="116">
        <f t="shared" si="2"/>
        <v>350</v>
      </c>
      <c r="S11" s="117"/>
      <c r="T11" s="9" t="s">
        <v>967</v>
      </c>
      <c r="U11" s="9"/>
      <c r="V11" s="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46" ht="15.75" customHeight="1" x14ac:dyDescent="0.25">
      <c r="A12" s="251">
        <v>3</v>
      </c>
      <c r="B12" s="350" t="s">
        <v>497</v>
      </c>
      <c r="C12" s="3" t="s">
        <v>671</v>
      </c>
      <c r="D12" s="46" t="s">
        <v>9</v>
      </c>
      <c r="E12" s="4" t="s">
        <v>458</v>
      </c>
      <c r="F12" s="5" t="s">
        <v>672</v>
      </c>
      <c r="G12" s="9" t="s">
        <v>968</v>
      </c>
      <c r="H12" s="315">
        <v>7000</v>
      </c>
      <c r="I12" s="315"/>
      <c r="J12" s="331">
        <v>3</v>
      </c>
      <c r="K12" s="315"/>
      <c r="L12" s="9" t="s">
        <v>968</v>
      </c>
      <c r="M12" s="333">
        <v>0.02</v>
      </c>
      <c r="N12" s="334">
        <f>+H12*M12</f>
        <v>140</v>
      </c>
      <c r="O12" s="180">
        <v>0.05</v>
      </c>
      <c r="P12" s="115">
        <f>+H12*O12</f>
        <v>350</v>
      </c>
      <c r="Q12" s="180">
        <v>7.0000000000000007E-2</v>
      </c>
      <c r="R12" s="116">
        <f t="shared" si="2"/>
        <v>490</v>
      </c>
      <c r="S12" s="117"/>
      <c r="T12" s="9"/>
      <c r="U12" s="9"/>
      <c r="V12" s="9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46" ht="15.75" customHeight="1" x14ac:dyDescent="0.25">
      <c r="A13" s="251">
        <v>8</v>
      </c>
      <c r="B13" s="350" t="s">
        <v>497</v>
      </c>
      <c r="C13" s="3" t="s">
        <v>666</v>
      </c>
      <c r="D13" s="46" t="s">
        <v>9</v>
      </c>
      <c r="E13" s="4" t="s">
        <v>667</v>
      </c>
      <c r="F13" s="5" t="s">
        <v>668</v>
      </c>
      <c r="G13" s="9" t="s">
        <v>968</v>
      </c>
      <c r="H13" s="315">
        <v>8000</v>
      </c>
      <c r="I13" s="315"/>
      <c r="J13" s="331">
        <v>8</v>
      </c>
      <c r="K13" s="315"/>
      <c r="L13" s="9" t="s">
        <v>968</v>
      </c>
      <c r="M13" s="333">
        <v>0.02</v>
      </c>
      <c r="N13" s="334">
        <f>+H13*M13</f>
        <v>160</v>
      </c>
      <c r="O13" s="180">
        <v>0.05</v>
      </c>
      <c r="P13" s="115">
        <f>+H13*O13</f>
        <v>400</v>
      </c>
      <c r="Q13" s="180">
        <v>7.0000000000000007E-2</v>
      </c>
      <c r="R13" s="116">
        <f t="shared" si="2"/>
        <v>560</v>
      </c>
      <c r="S13" s="117"/>
      <c r="T13" s="9"/>
      <c r="U13" s="9"/>
      <c r="V13" s="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46" ht="15.75" customHeight="1" x14ac:dyDescent="0.25">
      <c r="A14" s="251">
        <v>39</v>
      </c>
      <c r="B14" s="2" t="s">
        <v>827</v>
      </c>
      <c r="C14" s="3" t="s">
        <v>766</v>
      </c>
      <c r="D14" s="46" t="s">
        <v>9</v>
      </c>
      <c r="E14" s="4" t="s">
        <v>202</v>
      </c>
      <c r="F14" s="5" t="s">
        <v>236</v>
      </c>
      <c r="G14" s="9" t="s">
        <v>963</v>
      </c>
      <c r="H14" s="315">
        <v>23000</v>
      </c>
      <c r="I14" s="315"/>
      <c r="J14" s="331">
        <v>39</v>
      </c>
      <c r="K14" s="315"/>
      <c r="L14" s="335" t="s">
        <v>963</v>
      </c>
      <c r="M14" s="180">
        <v>0.02</v>
      </c>
      <c r="N14" s="115">
        <f>+H14*M14</f>
        <v>460</v>
      </c>
      <c r="O14" s="180">
        <v>0.05</v>
      </c>
      <c r="P14" s="115">
        <f>+H14*O14</f>
        <v>1150</v>
      </c>
      <c r="Q14" s="180">
        <v>7.0000000000000007E-2</v>
      </c>
      <c r="R14" s="116">
        <f t="shared" si="2"/>
        <v>1610</v>
      </c>
      <c r="S14" s="117"/>
      <c r="T14" s="9"/>
      <c r="U14" s="9"/>
      <c r="V14" s="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46" ht="15.75" customHeight="1" x14ac:dyDescent="0.25">
      <c r="A15" s="251">
        <v>22</v>
      </c>
      <c r="B15" s="341" t="s">
        <v>57</v>
      </c>
      <c r="C15" s="3" t="s">
        <v>798</v>
      </c>
      <c r="D15" s="46" t="s">
        <v>11</v>
      </c>
      <c r="E15" s="4" t="s">
        <v>202</v>
      </c>
      <c r="F15" s="5" t="s">
        <v>331</v>
      </c>
      <c r="G15" s="9"/>
      <c r="H15" s="315" t="s">
        <v>347</v>
      </c>
      <c r="I15" s="315"/>
      <c r="J15" s="251">
        <v>22</v>
      </c>
      <c r="K15" s="315"/>
      <c r="L15" s="338" t="s">
        <v>96</v>
      </c>
      <c r="M15" s="339">
        <v>0.01</v>
      </c>
      <c r="N15" s="340">
        <f>+M15*5000</f>
        <v>50</v>
      </c>
      <c r="O15" s="339">
        <v>0</v>
      </c>
      <c r="P15" s="340">
        <v>0</v>
      </c>
      <c r="Q15" s="339">
        <v>0.01</v>
      </c>
      <c r="R15" s="342">
        <f t="shared" si="2"/>
        <v>50</v>
      </c>
      <c r="S15" s="117"/>
      <c r="T15" s="9"/>
      <c r="U15" s="9"/>
      <c r="V15" s="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46" ht="15.75" customHeight="1" x14ac:dyDescent="0.25">
      <c r="A16" s="251">
        <v>36</v>
      </c>
      <c r="B16" s="2" t="s">
        <v>19</v>
      </c>
      <c r="C16" s="3" t="s">
        <v>737</v>
      </c>
      <c r="D16" s="46" t="s">
        <v>11</v>
      </c>
      <c r="E16" s="4" t="s">
        <v>383</v>
      </c>
      <c r="F16" s="5" t="s">
        <v>738</v>
      </c>
      <c r="G16" s="9" t="s">
        <v>295</v>
      </c>
      <c r="H16" s="315">
        <v>10000</v>
      </c>
      <c r="I16" s="315"/>
      <c r="J16" s="331">
        <v>36</v>
      </c>
      <c r="K16" s="315"/>
      <c r="L16" s="9" t="s">
        <v>351</v>
      </c>
      <c r="M16" s="180">
        <v>0.02</v>
      </c>
      <c r="N16" s="89">
        <f>+H16*M16</f>
        <v>200</v>
      </c>
      <c r="O16" s="180">
        <v>0.05</v>
      </c>
      <c r="P16" s="89">
        <f>+H16*O16</f>
        <v>500</v>
      </c>
      <c r="Q16" s="180">
        <v>7.0000000000000007E-2</v>
      </c>
      <c r="R16" s="357">
        <f t="shared" si="2"/>
        <v>700</v>
      </c>
      <c r="S16" s="117"/>
      <c r="T16" s="9"/>
      <c r="U16" s="9"/>
      <c r="V16" s="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46" ht="15.75" customHeight="1" x14ac:dyDescent="0.25">
      <c r="A17" s="251">
        <v>4</v>
      </c>
      <c r="B17" s="2" t="s">
        <v>860</v>
      </c>
      <c r="C17" s="3" t="s">
        <v>717</v>
      </c>
      <c r="D17" s="46" t="s">
        <v>9</v>
      </c>
      <c r="E17" s="4" t="s">
        <v>718</v>
      </c>
      <c r="F17" s="5" t="s">
        <v>719</v>
      </c>
      <c r="G17" s="9" t="s">
        <v>970</v>
      </c>
      <c r="H17" s="315">
        <v>5000</v>
      </c>
      <c r="I17" s="315"/>
      <c r="J17" s="331">
        <v>4</v>
      </c>
      <c r="K17" s="315"/>
      <c r="L17" s="9" t="s">
        <v>970</v>
      </c>
      <c r="M17" s="180">
        <v>0.02</v>
      </c>
      <c r="N17" s="115">
        <f>+H17*M17</f>
        <v>100</v>
      </c>
      <c r="O17" s="180">
        <v>0.05</v>
      </c>
      <c r="P17" s="115">
        <f>+H17*O17</f>
        <v>250</v>
      </c>
      <c r="Q17" s="180">
        <v>7.0000000000000007E-2</v>
      </c>
      <c r="R17" s="116">
        <f t="shared" si="2"/>
        <v>350</v>
      </c>
      <c r="S17" s="117"/>
      <c r="T17" s="9"/>
      <c r="U17" s="9"/>
      <c r="V17" s="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46" ht="15.75" customHeight="1" x14ac:dyDescent="0.25">
      <c r="A18" s="251">
        <v>50</v>
      </c>
      <c r="B18" s="2" t="s">
        <v>827</v>
      </c>
      <c r="C18" s="3" t="s">
        <v>786</v>
      </c>
      <c r="D18" s="46" t="s">
        <v>11</v>
      </c>
      <c r="E18" s="4" t="s">
        <v>332</v>
      </c>
      <c r="F18" s="5" t="s">
        <v>787</v>
      </c>
      <c r="G18" s="9" t="s">
        <v>962</v>
      </c>
      <c r="H18" s="315">
        <v>24000</v>
      </c>
      <c r="I18" s="315"/>
      <c r="J18" s="331">
        <v>50</v>
      </c>
      <c r="K18" s="315"/>
      <c r="L18" s="335" t="s">
        <v>962</v>
      </c>
      <c r="M18" s="180">
        <v>0.02</v>
      </c>
      <c r="N18" s="115">
        <f>+H18*M18</f>
        <v>480</v>
      </c>
      <c r="O18" s="333">
        <v>0.05</v>
      </c>
      <c r="P18" s="334">
        <f>+H18*O18</f>
        <v>1200</v>
      </c>
      <c r="Q18" s="180">
        <v>7.0000000000000007E-2</v>
      </c>
      <c r="R18" s="116">
        <f t="shared" si="2"/>
        <v>1680</v>
      </c>
      <c r="S18" s="117"/>
      <c r="T18" s="9" t="s">
        <v>961</v>
      </c>
      <c r="U18" s="9" t="s">
        <v>976</v>
      </c>
      <c r="V18" s="9" t="s">
        <v>972</v>
      </c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46" ht="15.75" customHeight="1" x14ac:dyDescent="0.25">
      <c r="A19" s="251">
        <v>18</v>
      </c>
      <c r="B19" s="341" t="s">
        <v>57</v>
      </c>
      <c r="C19" s="3" t="s">
        <v>805</v>
      </c>
      <c r="D19" s="46" t="s">
        <v>9</v>
      </c>
      <c r="E19" s="4" t="s">
        <v>801</v>
      </c>
      <c r="F19" s="5" t="s">
        <v>406</v>
      </c>
      <c r="G19" s="9" t="s">
        <v>39</v>
      </c>
      <c r="H19" s="315">
        <v>9000</v>
      </c>
      <c r="I19" s="315"/>
      <c r="J19" s="251">
        <v>18</v>
      </c>
      <c r="K19" s="315"/>
      <c r="L19" s="338" t="s">
        <v>39</v>
      </c>
      <c r="M19" s="339">
        <v>0.02</v>
      </c>
      <c r="N19" s="340">
        <f>+H19*M19</f>
        <v>180</v>
      </c>
      <c r="O19" s="339">
        <v>0.05</v>
      </c>
      <c r="P19" s="340">
        <f>+H19*O19</f>
        <v>450</v>
      </c>
      <c r="Q19" s="339">
        <v>7.0000000000000007E-2</v>
      </c>
      <c r="R19" s="342">
        <f t="shared" si="2"/>
        <v>630</v>
      </c>
      <c r="S19" s="117"/>
      <c r="T19" s="9"/>
      <c r="U19" s="9"/>
      <c r="V19" s="9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46" ht="15.75" customHeight="1" x14ac:dyDescent="0.25">
      <c r="A20" s="251">
        <v>45</v>
      </c>
      <c r="B20" s="2" t="s">
        <v>342</v>
      </c>
      <c r="C20" s="3" t="s">
        <v>690</v>
      </c>
      <c r="D20" s="46" t="s">
        <v>9</v>
      </c>
      <c r="E20" s="4" t="s">
        <v>793</v>
      </c>
      <c r="F20" s="5" t="s">
        <v>692</v>
      </c>
      <c r="G20" s="9" t="s">
        <v>39</v>
      </c>
      <c r="H20" s="315">
        <v>6000</v>
      </c>
      <c r="I20" s="315"/>
      <c r="J20" s="251">
        <v>45</v>
      </c>
      <c r="K20" s="315"/>
      <c r="L20" s="335" t="s">
        <v>39</v>
      </c>
      <c r="M20" s="180">
        <v>0.02</v>
      </c>
      <c r="N20" s="115">
        <f>+H20*M20</f>
        <v>120</v>
      </c>
      <c r="O20" s="333">
        <v>0.05</v>
      </c>
      <c r="P20" s="334">
        <f>+H20*O20</f>
        <v>300</v>
      </c>
      <c r="Q20" s="180">
        <v>7.0000000000000007E-2</v>
      </c>
      <c r="R20" s="116">
        <f t="shared" si="2"/>
        <v>420</v>
      </c>
      <c r="S20" s="117"/>
      <c r="T20" s="9" t="s">
        <v>971</v>
      </c>
      <c r="U20" s="9"/>
      <c r="V20" s="9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46" ht="15.75" customHeight="1" x14ac:dyDescent="0.25">
      <c r="A21" s="251">
        <v>1</v>
      </c>
      <c r="B21" s="2" t="s">
        <v>859</v>
      </c>
      <c r="C21" s="3" t="s">
        <v>739</v>
      </c>
      <c r="D21" s="46" t="s">
        <v>11</v>
      </c>
      <c r="E21" s="4" t="s">
        <v>80</v>
      </c>
      <c r="F21" s="5" t="s">
        <v>155</v>
      </c>
      <c r="G21" s="9"/>
      <c r="H21" s="315" t="s">
        <v>347</v>
      </c>
      <c r="I21" s="315"/>
      <c r="J21" s="331">
        <v>1</v>
      </c>
      <c r="K21" s="315"/>
      <c r="L21" s="9"/>
      <c r="M21" s="180">
        <v>0.01</v>
      </c>
      <c r="N21" s="115">
        <f>+M21*5000</f>
        <v>50</v>
      </c>
      <c r="O21" s="180">
        <v>0</v>
      </c>
      <c r="P21" s="115">
        <v>0</v>
      </c>
      <c r="Q21" s="180">
        <v>0.01</v>
      </c>
      <c r="R21" s="116">
        <f t="shared" si="2"/>
        <v>50</v>
      </c>
      <c r="S21" s="117"/>
      <c r="T21" s="9"/>
      <c r="U21" s="9"/>
      <c r="V21" s="9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46" ht="15.75" customHeight="1" x14ac:dyDescent="0.25">
      <c r="A22" s="292">
        <v>2</v>
      </c>
      <c r="B22" s="230" t="s">
        <v>827</v>
      </c>
      <c r="C22" s="231" t="s">
        <v>791</v>
      </c>
      <c r="D22" s="232" t="s">
        <v>9</v>
      </c>
      <c r="E22" s="228" t="s">
        <v>202</v>
      </c>
      <c r="F22" s="228" t="s">
        <v>320</v>
      </c>
      <c r="G22" s="228"/>
      <c r="H22" s="320"/>
      <c r="I22" s="320"/>
      <c r="J22" s="292">
        <v>2</v>
      </c>
      <c r="K22" s="315"/>
      <c r="L22" s="228"/>
      <c r="M22" s="332"/>
      <c r="N22" s="228"/>
      <c r="O22" s="332"/>
      <c r="P22" s="228"/>
      <c r="Q22" s="332"/>
      <c r="R22" s="228"/>
      <c r="S22" s="117"/>
      <c r="T22" s="9"/>
      <c r="U22" s="9"/>
      <c r="V22" s="9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46" ht="15.75" customHeight="1" x14ac:dyDescent="0.25">
      <c r="A23" s="251">
        <v>5</v>
      </c>
      <c r="B23" s="2" t="s">
        <v>342</v>
      </c>
      <c r="C23" s="3" t="s">
        <v>700</v>
      </c>
      <c r="D23" s="46" t="s">
        <v>11</v>
      </c>
      <c r="E23" s="4" t="s">
        <v>383</v>
      </c>
      <c r="F23" s="5" t="s">
        <v>321</v>
      </c>
      <c r="G23" s="9"/>
      <c r="H23" s="315"/>
      <c r="I23" s="315">
        <v>5000</v>
      </c>
      <c r="J23" s="331">
        <v>5</v>
      </c>
      <c r="K23" s="319"/>
      <c r="L23" s="9"/>
      <c r="M23" s="238">
        <v>3.5000000000000003E-2</v>
      </c>
      <c r="N23" s="115">
        <f>+M23*I23</f>
        <v>175.00000000000003</v>
      </c>
      <c r="O23" s="180">
        <v>0</v>
      </c>
      <c r="P23" s="115">
        <v>0</v>
      </c>
      <c r="Q23" s="238">
        <v>3.5000000000000003E-2</v>
      </c>
      <c r="R23" s="116">
        <f>SUM(N23+P23)</f>
        <v>175.00000000000003</v>
      </c>
      <c r="S23" s="117"/>
      <c r="T23" s="9"/>
      <c r="U23" s="9"/>
      <c r="V23" s="9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46" ht="15.75" customHeight="1" x14ac:dyDescent="0.25">
      <c r="A24" s="251">
        <v>9</v>
      </c>
      <c r="B24" s="2" t="s">
        <v>862</v>
      </c>
      <c r="C24" s="3" t="s">
        <v>621</v>
      </c>
      <c r="D24" s="46" t="s">
        <v>11</v>
      </c>
      <c r="E24" s="4" t="s">
        <v>148</v>
      </c>
      <c r="F24" s="5" t="s">
        <v>622</v>
      </c>
      <c r="G24" s="9"/>
      <c r="H24" s="315" t="s">
        <v>347</v>
      </c>
      <c r="I24" s="315"/>
      <c r="J24" s="331">
        <v>9</v>
      </c>
      <c r="K24" s="315"/>
      <c r="L24" s="9"/>
      <c r="M24" s="180">
        <v>0.01</v>
      </c>
      <c r="N24" s="115">
        <f>+M24*5000</f>
        <v>50</v>
      </c>
      <c r="O24" s="180">
        <v>0</v>
      </c>
      <c r="P24" s="115">
        <v>0</v>
      </c>
      <c r="Q24" s="180">
        <v>0.01</v>
      </c>
      <c r="R24" s="116">
        <f>SUM(N24+P24)</f>
        <v>50</v>
      </c>
      <c r="S24" s="117"/>
      <c r="T24" s="9"/>
      <c r="U24" s="9"/>
      <c r="V24" s="9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46" ht="15.75" customHeight="1" x14ac:dyDescent="0.25">
      <c r="A25" s="292">
        <v>10</v>
      </c>
      <c r="B25" s="230" t="s">
        <v>342</v>
      </c>
      <c r="C25" s="231" t="s">
        <v>697</v>
      </c>
      <c r="D25" s="232" t="s">
        <v>9</v>
      </c>
      <c r="E25" s="228" t="s">
        <v>641</v>
      </c>
      <c r="F25" s="228" t="s">
        <v>556</v>
      </c>
      <c r="G25" s="228"/>
      <c r="H25" s="316"/>
      <c r="I25" s="316"/>
      <c r="J25" s="292">
        <v>10</v>
      </c>
      <c r="K25" s="315"/>
      <c r="L25" s="228"/>
      <c r="M25" s="332"/>
      <c r="N25" s="228"/>
      <c r="O25" s="332"/>
      <c r="P25" s="228"/>
      <c r="Q25" s="332"/>
      <c r="R25" s="228"/>
      <c r="S25" s="117"/>
      <c r="T25" s="9"/>
      <c r="U25" s="9"/>
      <c r="V25" s="9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46" ht="15.75" customHeight="1" x14ac:dyDescent="0.25">
      <c r="A26" s="251">
        <v>11</v>
      </c>
      <c r="B26" s="2" t="s">
        <v>827</v>
      </c>
      <c r="C26" s="3" t="s">
        <v>789</v>
      </c>
      <c r="D26" s="46" t="s">
        <v>9</v>
      </c>
      <c r="E26" s="4" t="s">
        <v>733</v>
      </c>
      <c r="F26" s="5" t="s">
        <v>790</v>
      </c>
      <c r="G26" s="9"/>
      <c r="H26" s="315" t="s">
        <v>347</v>
      </c>
      <c r="I26" s="315"/>
      <c r="J26" s="331">
        <v>11</v>
      </c>
      <c r="K26" s="315"/>
      <c r="L26" s="9"/>
      <c r="M26" s="180">
        <v>0.01</v>
      </c>
      <c r="N26" s="115">
        <f>+M26*5000</f>
        <v>50</v>
      </c>
      <c r="O26" s="180">
        <v>0</v>
      </c>
      <c r="P26" s="115">
        <v>0</v>
      </c>
      <c r="Q26" s="180">
        <v>0.01</v>
      </c>
      <c r="R26" s="116">
        <f>SUM(N26+P26)</f>
        <v>50</v>
      </c>
      <c r="S26" s="117"/>
      <c r="T26" s="9"/>
      <c r="U26" s="9"/>
      <c r="V26" s="9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46" s="38" customFormat="1" ht="15.75" customHeight="1" x14ac:dyDescent="0.25">
      <c r="A27" s="251">
        <v>12</v>
      </c>
      <c r="B27" s="2" t="s">
        <v>117</v>
      </c>
      <c r="C27" s="3" t="s">
        <v>662</v>
      </c>
      <c r="D27" s="46" t="s">
        <v>9</v>
      </c>
      <c r="E27" s="4" t="s">
        <v>127</v>
      </c>
      <c r="F27" s="5" t="s">
        <v>663</v>
      </c>
      <c r="G27" s="9"/>
      <c r="H27" s="315"/>
      <c r="I27" s="315">
        <v>32000</v>
      </c>
      <c r="J27" s="331">
        <v>12</v>
      </c>
      <c r="K27" s="315"/>
      <c r="L27" s="9"/>
      <c r="M27" s="238">
        <v>3.5000000000000003E-2</v>
      </c>
      <c r="N27" s="115">
        <f>+M27*I27</f>
        <v>1120</v>
      </c>
      <c r="O27" s="180">
        <v>0</v>
      </c>
      <c r="P27" s="115">
        <v>0</v>
      </c>
      <c r="Q27" s="238">
        <v>3.5000000000000003E-2</v>
      </c>
      <c r="R27" s="116">
        <f>SUM(N27+P27)</f>
        <v>1120</v>
      </c>
      <c r="S27" s="117"/>
      <c r="T27" s="9"/>
      <c r="U27" s="9"/>
      <c r="V27" s="9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5.75" customHeight="1" x14ac:dyDescent="0.25">
      <c r="A28" s="251">
        <v>13</v>
      </c>
      <c r="B28" s="2" t="s">
        <v>342</v>
      </c>
      <c r="C28" s="3" t="s">
        <v>693</v>
      </c>
      <c r="D28" s="46" t="s">
        <v>11</v>
      </c>
      <c r="E28" s="4" t="s">
        <v>793</v>
      </c>
      <c r="F28" s="5" t="s">
        <v>794</v>
      </c>
      <c r="G28" s="9"/>
      <c r="H28" s="315"/>
      <c r="I28" s="315">
        <v>5000</v>
      </c>
      <c r="J28" s="331">
        <v>13</v>
      </c>
      <c r="K28" s="315"/>
      <c r="L28" s="9"/>
      <c r="M28" s="238">
        <v>3.5000000000000003E-2</v>
      </c>
      <c r="N28" s="115">
        <f>+M28*I28</f>
        <v>175.00000000000003</v>
      </c>
      <c r="O28" s="180">
        <v>0</v>
      </c>
      <c r="P28" s="115">
        <v>0</v>
      </c>
      <c r="Q28" s="238">
        <v>3.5000000000000003E-2</v>
      </c>
      <c r="R28" s="116">
        <f>SUM(N28+P28)</f>
        <v>175.00000000000003</v>
      </c>
      <c r="S28" s="117"/>
      <c r="T28" s="9"/>
      <c r="U28" s="9"/>
      <c r="V28" s="9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46" ht="15.75" customHeight="1" x14ac:dyDescent="0.25">
      <c r="A29" s="251">
        <v>14</v>
      </c>
      <c r="B29" s="2" t="s">
        <v>863</v>
      </c>
      <c r="C29" s="3" t="s">
        <v>649</v>
      </c>
      <c r="D29" s="46" t="s">
        <v>11</v>
      </c>
      <c r="E29" s="4" t="s">
        <v>383</v>
      </c>
      <c r="F29" s="5" t="s">
        <v>650</v>
      </c>
      <c r="G29" s="9"/>
      <c r="H29" s="315" t="s">
        <v>347</v>
      </c>
      <c r="I29" s="315"/>
      <c r="J29" s="331">
        <v>14</v>
      </c>
      <c r="K29" s="315"/>
      <c r="L29" s="9"/>
      <c r="M29" s="180">
        <v>0.01</v>
      </c>
      <c r="N29" s="115">
        <f>+M29*5000</f>
        <v>50</v>
      </c>
      <c r="O29" s="180">
        <v>0</v>
      </c>
      <c r="P29" s="115">
        <v>0</v>
      </c>
      <c r="Q29" s="180">
        <v>0.01</v>
      </c>
      <c r="R29" s="116">
        <f>SUM(N29+P29)</f>
        <v>50</v>
      </c>
      <c r="S29" s="117"/>
      <c r="T29" s="9"/>
      <c r="U29" s="9"/>
      <c r="V29" s="9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46" ht="15.75" customHeight="1" x14ac:dyDescent="0.25">
      <c r="A30" s="292">
        <v>17</v>
      </c>
      <c r="B30" s="230" t="s">
        <v>866</v>
      </c>
      <c r="C30" s="231" t="s">
        <v>726</v>
      </c>
      <c r="D30" s="232" t="s">
        <v>9</v>
      </c>
      <c r="E30" s="228" t="s">
        <v>344</v>
      </c>
      <c r="F30" s="228" t="s">
        <v>634</v>
      </c>
      <c r="G30" s="228"/>
      <c r="H30" s="316"/>
      <c r="I30" s="316"/>
      <c r="J30" s="292">
        <v>17</v>
      </c>
      <c r="K30" s="315"/>
      <c r="L30" s="228"/>
      <c r="M30" s="332"/>
      <c r="N30" s="228"/>
      <c r="O30" s="332"/>
      <c r="P30" s="228"/>
      <c r="Q30" s="332"/>
      <c r="R30" s="228"/>
      <c r="S30" s="117"/>
      <c r="T30" s="9"/>
      <c r="U30" s="9"/>
      <c r="V30" s="9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46" ht="15.75" customHeight="1" x14ac:dyDescent="0.25">
      <c r="A31" s="251">
        <v>19</v>
      </c>
      <c r="B31" s="2" t="s">
        <v>827</v>
      </c>
      <c r="C31" s="3" t="s">
        <v>843</v>
      </c>
      <c r="D31" s="46" t="s">
        <v>11</v>
      </c>
      <c r="E31" s="4" t="s">
        <v>202</v>
      </c>
      <c r="F31" s="5" t="s">
        <v>399</v>
      </c>
      <c r="G31" s="9"/>
      <c r="H31" s="315" t="s">
        <v>347</v>
      </c>
      <c r="I31" s="315"/>
      <c r="J31" s="331">
        <v>19</v>
      </c>
      <c r="K31" s="315"/>
      <c r="L31" s="9"/>
      <c r="M31" s="180">
        <v>0.01</v>
      </c>
      <c r="N31" s="115">
        <f t="shared" ref="N31:N38" si="3">+M31*5000</f>
        <v>50</v>
      </c>
      <c r="O31" s="180">
        <v>0</v>
      </c>
      <c r="P31" s="115">
        <v>0</v>
      </c>
      <c r="Q31" s="180">
        <v>0.01</v>
      </c>
      <c r="R31" s="116">
        <f t="shared" ref="R31:R41" si="4">SUM(N31+P31)</f>
        <v>50</v>
      </c>
      <c r="S31" s="117"/>
      <c r="T31" s="9"/>
      <c r="U31" s="9"/>
      <c r="V31" s="9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46" ht="15.75" customHeight="1" x14ac:dyDescent="0.25">
      <c r="A32" s="251">
        <v>20</v>
      </c>
      <c r="B32" s="2" t="s">
        <v>861</v>
      </c>
      <c r="C32" s="3" t="s">
        <v>749</v>
      </c>
      <c r="D32" s="46" t="s">
        <v>9</v>
      </c>
      <c r="E32" s="4" t="s">
        <v>751</v>
      </c>
      <c r="F32" s="5" t="s">
        <v>752</v>
      </c>
      <c r="G32" s="9"/>
      <c r="H32" s="315" t="s">
        <v>347</v>
      </c>
      <c r="I32" s="315"/>
      <c r="J32" s="331">
        <v>20</v>
      </c>
      <c r="K32" s="315"/>
      <c r="L32" s="9"/>
      <c r="M32" s="180">
        <v>0.01</v>
      </c>
      <c r="N32" s="115">
        <f t="shared" si="3"/>
        <v>50</v>
      </c>
      <c r="O32" s="180">
        <v>0</v>
      </c>
      <c r="P32" s="115">
        <v>0</v>
      </c>
      <c r="Q32" s="180">
        <v>0.01</v>
      </c>
      <c r="R32" s="116">
        <f t="shared" si="4"/>
        <v>50</v>
      </c>
      <c r="S32" s="117"/>
      <c r="T32" s="9"/>
      <c r="U32" s="9"/>
      <c r="V32" s="9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5.75" customHeight="1" x14ac:dyDescent="0.25">
      <c r="A33" s="251">
        <v>21</v>
      </c>
      <c r="B33" s="2" t="s">
        <v>623</v>
      </c>
      <c r="C33" s="3" t="s">
        <v>624</v>
      </c>
      <c r="D33" s="46" t="s">
        <v>11</v>
      </c>
      <c r="E33" s="4" t="s">
        <v>75</v>
      </c>
      <c r="F33" s="5" t="s">
        <v>625</v>
      </c>
      <c r="G33" s="9"/>
      <c r="H33" s="315" t="s">
        <v>347</v>
      </c>
      <c r="I33" s="315"/>
      <c r="J33" s="331">
        <v>21</v>
      </c>
      <c r="K33" s="315"/>
      <c r="L33" s="9"/>
      <c r="M33" s="180">
        <v>0.01</v>
      </c>
      <c r="N33" s="115">
        <f t="shared" si="3"/>
        <v>50</v>
      </c>
      <c r="O33" s="180">
        <v>0</v>
      </c>
      <c r="P33" s="115">
        <v>0</v>
      </c>
      <c r="Q33" s="180">
        <v>0.01</v>
      </c>
      <c r="R33" s="116">
        <f t="shared" si="4"/>
        <v>50</v>
      </c>
      <c r="S33" s="117"/>
      <c r="T33" s="9"/>
      <c r="U33" s="9"/>
      <c r="V33" s="9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5.75" customHeight="1" x14ac:dyDescent="0.25">
      <c r="A34" s="251">
        <v>23</v>
      </c>
      <c r="B34" s="2" t="s">
        <v>861</v>
      </c>
      <c r="C34" s="3" t="s">
        <v>852</v>
      </c>
      <c r="D34" s="46" t="s">
        <v>9</v>
      </c>
      <c r="E34" s="4" t="s">
        <v>829</v>
      </c>
      <c r="F34" s="5" t="s">
        <v>830</v>
      </c>
      <c r="G34" s="9"/>
      <c r="H34" s="315" t="s">
        <v>347</v>
      </c>
      <c r="I34" s="315"/>
      <c r="J34" s="331">
        <v>23</v>
      </c>
      <c r="K34" s="315"/>
      <c r="L34" s="9"/>
      <c r="M34" s="180">
        <v>0.01</v>
      </c>
      <c r="N34" s="115">
        <f t="shared" si="3"/>
        <v>50</v>
      </c>
      <c r="O34" s="180">
        <v>0</v>
      </c>
      <c r="P34" s="115">
        <v>0</v>
      </c>
      <c r="Q34" s="180">
        <v>0.01</v>
      </c>
      <c r="R34" s="116">
        <f t="shared" si="4"/>
        <v>50</v>
      </c>
      <c r="S34" s="117"/>
      <c r="T34" s="7"/>
      <c r="U34" s="7"/>
      <c r="V34" s="9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5.75" customHeight="1" x14ac:dyDescent="0.25">
      <c r="A35" s="251">
        <v>29</v>
      </c>
      <c r="B35" s="2" t="s">
        <v>860</v>
      </c>
      <c r="C35" s="3" t="s">
        <v>722</v>
      </c>
      <c r="D35" s="46" t="s">
        <v>9</v>
      </c>
      <c r="E35" s="4" t="s">
        <v>440</v>
      </c>
      <c r="F35" s="5" t="s">
        <v>723</v>
      </c>
      <c r="G35" s="9"/>
      <c r="H35" s="315" t="s">
        <v>347</v>
      </c>
      <c r="I35" s="315"/>
      <c r="J35" s="331">
        <v>29</v>
      </c>
      <c r="K35" s="315"/>
      <c r="L35" s="9"/>
      <c r="M35" s="180">
        <v>0.01</v>
      </c>
      <c r="N35" s="115">
        <f t="shared" si="3"/>
        <v>50</v>
      </c>
      <c r="O35" s="180">
        <v>0</v>
      </c>
      <c r="P35" s="115">
        <v>0</v>
      </c>
      <c r="Q35" s="180">
        <v>0.01</v>
      </c>
      <c r="R35" s="116">
        <f t="shared" si="4"/>
        <v>50</v>
      </c>
      <c r="S35" s="117"/>
      <c r="T35" s="9"/>
      <c r="U35" s="9"/>
      <c r="V35" s="9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5.75" customHeight="1" x14ac:dyDescent="0.25">
      <c r="A36" s="251">
        <v>31</v>
      </c>
      <c r="B36" s="2" t="s">
        <v>861</v>
      </c>
      <c r="C36" s="3" t="s">
        <v>857</v>
      </c>
      <c r="D36" s="46" t="s">
        <v>11</v>
      </c>
      <c r="E36" s="4" t="s">
        <v>754</v>
      </c>
      <c r="F36" s="5" t="s">
        <v>755</v>
      </c>
      <c r="G36" s="9"/>
      <c r="H36" s="315" t="s">
        <v>347</v>
      </c>
      <c r="I36" s="315"/>
      <c r="J36" s="331">
        <v>31</v>
      </c>
      <c r="K36" s="315"/>
      <c r="L36" s="9"/>
      <c r="M36" s="180">
        <v>0.01</v>
      </c>
      <c r="N36" s="115">
        <f t="shared" si="3"/>
        <v>50</v>
      </c>
      <c r="O36" s="180">
        <v>0</v>
      </c>
      <c r="P36" s="115">
        <v>0</v>
      </c>
      <c r="Q36" s="180">
        <v>0.01</v>
      </c>
      <c r="R36" s="116">
        <f t="shared" si="4"/>
        <v>50</v>
      </c>
      <c r="S36" s="117"/>
      <c r="T36" s="9"/>
      <c r="U36" s="9"/>
      <c r="V36" s="9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5.75" customHeight="1" x14ac:dyDescent="0.25">
      <c r="A37" s="251">
        <v>34</v>
      </c>
      <c r="B37" s="2" t="s">
        <v>827</v>
      </c>
      <c r="C37" s="3" t="s">
        <v>772</v>
      </c>
      <c r="D37" s="46" t="s">
        <v>11</v>
      </c>
      <c r="E37" s="4" t="s">
        <v>383</v>
      </c>
      <c r="F37" s="5" t="s">
        <v>58</v>
      </c>
      <c r="G37" s="9"/>
      <c r="H37" s="315" t="s">
        <v>347</v>
      </c>
      <c r="I37" s="315"/>
      <c r="J37" s="331">
        <v>34</v>
      </c>
      <c r="K37" s="315"/>
      <c r="L37" s="9"/>
      <c r="M37" s="180">
        <v>0.01</v>
      </c>
      <c r="N37" s="115">
        <f t="shared" si="3"/>
        <v>50</v>
      </c>
      <c r="O37" s="180">
        <v>0</v>
      </c>
      <c r="P37" s="115">
        <v>0</v>
      </c>
      <c r="Q37" s="180">
        <v>0.01</v>
      </c>
      <c r="R37" s="116">
        <f t="shared" si="4"/>
        <v>50</v>
      </c>
      <c r="S37" s="117"/>
      <c r="T37" s="9"/>
      <c r="U37" s="9"/>
      <c r="V37" s="9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5.75" customHeight="1" x14ac:dyDescent="0.25">
      <c r="A38" s="251">
        <v>35</v>
      </c>
      <c r="B38" s="2" t="s">
        <v>810</v>
      </c>
      <c r="C38" s="3" t="s">
        <v>811</v>
      </c>
      <c r="D38" s="46" t="s">
        <v>9</v>
      </c>
      <c r="E38" s="4" t="s">
        <v>510</v>
      </c>
      <c r="F38" s="5" t="s">
        <v>813</v>
      </c>
      <c r="G38" s="9"/>
      <c r="H38" s="315" t="s">
        <v>347</v>
      </c>
      <c r="I38" s="315"/>
      <c r="J38" s="331">
        <v>35</v>
      </c>
      <c r="K38" s="315"/>
      <c r="L38" s="9"/>
      <c r="M38" s="180">
        <v>0.01</v>
      </c>
      <c r="N38" s="115">
        <f t="shared" si="3"/>
        <v>50</v>
      </c>
      <c r="O38" s="180">
        <v>0</v>
      </c>
      <c r="P38" s="115">
        <v>0</v>
      </c>
      <c r="Q38" s="180">
        <v>0.01</v>
      </c>
      <c r="R38" s="116">
        <f t="shared" si="4"/>
        <v>50</v>
      </c>
      <c r="S38" s="117"/>
      <c r="T38" s="9"/>
      <c r="U38" s="9"/>
      <c r="V38" s="9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15.75" customHeight="1" x14ac:dyDescent="0.25">
      <c r="A39" s="251">
        <v>37</v>
      </c>
      <c r="B39" s="2" t="s">
        <v>861</v>
      </c>
      <c r="C39" s="3" t="s">
        <v>855</v>
      </c>
      <c r="D39" s="46" t="s">
        <v>9</v>
      </c>
      <c r="E39" s="4" t="s">
        <v>733</v>
      </c>
      <c r="F39" s="5" t="s">
        <v>433</v>
      </c>
      <c r="G39" s="9"/>
      <c r="H39" s="315"/>
      <c r="I39" s="315">
        <v>9000</v>
      </c>
      <c r="J39" s="331">
        <v>37</v>
      </c>
      <c r="K39" s="315"/>
      <c r="L39" s="9"/>
      <c r="M39" s="238">
        <v>3.5000000000000003E-2</v>
      </c>
      <c r="N39" s="115">
        <f>+M39*I39</f>
        <v>315.00000000000006</v>
      </c>
      <c r="O39" s="180">
        <v>0</v>
      </c>
      <c r="P39" s="115">
        <v>0</v>
      </c>
      <c r="Q39" s="238">
        <v>3.5000000000000003E-2</v>
      </c>
      <c r="R39" s="116">
        <f t="shared" si="4"/>
        <v>315.00000000000006</v>
      </c>
      <c r="S39" s="117"/>
      <c r="T39" s="9"/>
      <c r="U39" s="9"/>
      <c r="V39" s="9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15.75" customHeight="1" x14ac:dyDescent="0.25">
      <c r="A40" s="251">
        <v>38</v>
      </c>
      <c r="B40" s="2" t="s">
        <v>865</v>
      </c>
      <c r="C40" s="3" t="s">
        <v>758</v>
      </c>
      <c r="D40" s="46" t="s">
        <v>11</v>
      </c>
      <c r="E40" s="4" t="s">
        <v>226</v>
      </c>
      <c r="F40" s="5" t="s">
        <v>446</v>
      </c>
      <c r="G40" s="9"/>
      <c r="H40" s="315" t="s">
        <v>347</v>
      </c>
      <c r="I40" s="315"/>
      <c r="J40" s="331">
        <v>38</v>
      </c>
      <c r="K40" s="315"/>
      <c r="L40" s="9"/>
      <c r="M40" s="180">
        <v>0.01</v>
      </c>
      <c r="N40" s="89">
        <f>+M40*5000</f>
        <v>50</v>
      </c>
      <c r="O40" s="180">
        <v>0</v>
      </c>
      <c r="P40" s="89">
        <v>0</v>
      </c>
      <c r="Q40" s="180">
        <v>0.01</v>
      </c>
      <c r="R40" s="357">
        <f t="shared" si="4"/>
        <v>50</v>
      </c>
      <c r="S40" s="117"/>
      <c r="T40" s="9"/>
      <c r="U40" s="9"/>
      <c r="V40" s="9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15.75" customHeight="1" x14ac:dyDescent="0.25">
      <c r="A41" s="251">
        <v>40</v>
      </c>
      <c r="B41" s="2" t="s">
        <v>866</v>
      </c>
      <c r="C41" s="3" t="s">
        <v>636</v>
      </c>
      <c r="D41" s="46" t="s">
        <v>9</v>
      </c>
      <c r="E41" s="4" t="s">
        <v>725</v>
      </c>
      <c r="F41" s="5" t="s">
        <v>120</v>
      </c>
      <c r="G41" s="9"/>
      <c r="H41" s="315" t="s">
        <v>347</v>
      </c>
      <c r="I41" s="315"/>
      <c r="J41" s="331">
        <v>40</v>
      </c>
      <c r="K41" s="315"/>
      <c r="L41" s="9"/>
      <c r="M41" s="180">
        <v>0.01</v>
      </c>
      <c r="N41" s="89">
        <f>+M41*5000</f>
        <v>50</v>
      </c>
      <c r="O41" s="180">
        <v>0</v>
      </c>
      <c r="P41" s="89">
        <v>0</v>
      </c>
      <c r="Q41" s="180">
        <v>0.01</v>
      </c>
      <c r="R41" s="357">
        <f t="shared" si="4"/>
        <v>50</v>
      </c>
      <c r="S41" s="117"/>
      <c r="T41" s="9"/>
      <c r="U41" s="9"/>
      <c r="V41" s="9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5.75" customHeight="1" x14ac:dyDescent="0.25">
      <c r="A42" s="292">
        <v>41</v>
      </c>
      <c r="B42" s="230" t="s">
        <v>827</v>
      </c>
      <c r="C42" s="231" t="s">
        <v>825</v>
      </c>
      <c r="D42" s="232" t="s">
        <v>11</v>
      </c>
      <c r="E42" s="228" t="s">
        <v>202</v>
      </c>
      <c r="F42" s="228" t="s">
        <v>812</v>
      </c>
      <c r="G42" s="228"/>
      <c r="H42" s="316"/>
      <c r="I42" s="316"/>
      <c r="J42" s="292">
        <v>41</v>
      </c>
      <c r="K42" s="315"/>
      <c r="L42" s="228"/>
      <c r="M42" s="332"/>
      <c r="N42" s="228"/>
      <c r="O42" s="332"/>
      <c r="P42" s="228"/>
      <c r="Q42" s="332"/>
      <c r="R42" s="228"/>
      <c r="S42" s="117"/>
      <c r="T42" s="9"/>
      <c r="U42" s="9"/>
      <c r="V42" s="9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5.75" customHeight="1" x14ac:dyDescent="0.25">
      <c r="A43" s="292">
        <v>42</v>
      </c>
      <c r="B43" s="230" t="s">
        <v>336</v>
      </c>
      <c r="C43" s="231" t="s">
        <v>713</v>
      </c>
      <c r="D43" s="232" t="s">
        <v>9</v>
      </c>
      <c r="E43" s="228" t="s">
        <v>575</v>
      </c>
      <c r="F43" s="228" t="s">
        <v>714</v>
      </c>
      <c r="G43" s="228"/>
      <c r="H43" s="316"/>
      <c r="I43" s="316"/>
      <c r="J43" s="292">
        <v>42</v>
      </c>
      <c r="K43" s="315"/>
      <c r="L43" s="228"/>
      <c r="M43" s="332"/>
      <c r="N43" s="228"/>
      <c r="O43" s="332"/>
      <c r="P43" s="228"/>
      <c r="Q43" s="332"/>
      <c r="R43" s="228"/>
      <c r="S43" s="117"/>
      <c r="T43" s="9"/>
      <c r="U43" s="9"/>
      <c r="V43" s="9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15.75" customHeight="1" x14ac:dyDescent="0.25">
      <c r="A44" s="251">
        <v>44</v>
      </c>
      <c r="B44" s="2" t="s">
        <v>117</v>
      </c>
      <c r="C44" s="3" t="s">
        <v>658</v>
      </c>
      <c r="D44" s="46" t="s">
        <v>11</v>
      </c>
      <c r="E44" s="4" t="s">
        <v>127</v>
      </c>
      <c r="F44" s="5" t="s">
        <v>128</v>
      </c>
      <c r="G44" s="9"/>
      <c r="H44" s="315"/>
      <c r="I44" s="315">
        <v>13000</v>
      </c>
      <c r="J44" s="331">
        <v>44</v>
      </c>
      <c r="K44" s="315"/>
      <c r="L44" s="9"/>
      <c r="M44" s="238">
        <v>3.5000000000000003E-2</v>
      </c>
      <c r="N44" s="115">
        <f>+M44*I44</f>
        <v>455.00000000000006</v>
      </c>
      <c r="O44" s="180">
        <v>0</v>
      </c>
      <c r="P44" s="115">
        <v>0</v>
      </c>
      <c r="Q44" s="238">
        <v>3.5000000000000003E-2</v>
      </c>
      <c r="R44" s="116">
        <f>SUM(N44+P44)</f>
        <v>455.00000000000006</v>
      </c>
      <c r="S44" s="117"/>
      <c r="T44" s="9"/>
      <c r="U44" s="9"/>
      <c r="V44" s="9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5.75" customHeight="1" x14ac:dyDescent="0.25">
      <c r="A45" s="251">
        <v>46</v>
      </c>
      <c r="B45" s="2" t="s">
        <v>861</v>
      </c>
      <c r="C45" s="3" t="s">
        <v>856</v>
      </c>
      <c r="D45" s="46" t="s">
        <v>11</v>
      </c>
      <c r="E45" s="4" t="s">
        <v>429</v>
      </c>
      <c r="F45" s="5" t="s">
        <v>430</v>
      </c>
      <c r="G45" s="9"/>
      <c r="H45" s="315"/>
      <c r="I45" s="315">
        <v>15000</v>
      </c>
      <c r="J45" s="331">
        <v>46</v>
      </c>
      <c r="K45" s="315"/>
      <c r="L45" s="9"/>
      <c r="M45" s="180">
        <v>0.02</v>
      </c>
      <c r="N45" s="115">
        <f>+M45*I45</f>
        <v>300</v>
      </c>
      <c r="O45" s="180">
        <v>0</v>
      </c>
      <c r="P45" s="115">
        <v>0</v>
      </c>
      <c r="Q45" s="180">
        <v>0.02</v>
      </c>
      <c r="R45" s="116">
        <f>SUM(N45+P45)</f>
        <v>300</v>
      </c>
      <c r="S45" s="117"/>
      <c r="T45" s="9"/>
      <c r="U45" s="9"/>
      <c r="V45" s="9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5.75" customHeight="1" x14ac:dyDescent="0.25">
      <c r="A46" s="251">
        <v>47</v>
      </c>
      <c r="B46" s="2" t="s">
        <v>861</v>
      </c>
      <c r="C46" s="3" t="s">
        <v>858</v>
      </c>
      <c r="D46" s="46" t="s">
        <v>11</v>
      </c>
      <c r="E46" s="4" t="s">
        <v>8</v>
      </c>
      <c r="F46" s="5" t="s">
        <v>415</v>
      </c>
      <c r="G46" s="9"/>
      <c r="H46" s="315" t="s">
        <v>347</v>
      </c>
      <c r="I46" s="315"/>
      <c r="J46" s="331">
        <v>47</v>
      </c>
      <c r="K46" s="315"/>
      <c r="L46" s="9"/>
      <c r="M46" s="180">
        <v>0.01</v>
      </c>
      <c r="N46" s="115">
        <f>+M46*5000</f>
        <v>50</v>
      </c>
      <c r="O46" s="180">
        <v>0</v>
      </c>
      <c r="P46" s="115">
        <v>0</v>
      </c>
      <c r="Q46" s="180">
        <v>0.01</v>
      </c>
      <c r="R46" s="116">
        <f>SUM(N46+P46)</f>
        <v>50</v>
      </c>
      <c r="S46" s="117"/>
      <c r="T46" s="9"/>
      <c r="U46" s="9"/>
      <c r="V46" s="9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5.75" customHeight="1" x14ac:dyDescent="0.25">
      <c r="A47" s="292">
        <v>48</v>
      </c>
      <c r="B47" s="230" t="s">
        <v>710</v>
      </c>
      <c r="C47" s="231" t="s">
        <v>711</v>
      </c>
      <c r="D47" s="232" t="s">
        <v>9</v>
      </c>
      <c r="E47" s="228" t="s">
        <v>816</v>
      </c>
      <c r="F47" s="228" t="s">
        <v>712</v>
      </c>
      <c r="G47" s="228"/>
      <c r="H47" s="320"/>
      <c r="I47" s="320"/>
      <c r="J47" s="292">
        <v>48</v>
      </c>
      <c r="K47" s="315"/>
      <c r="L47" s="228"/>
      <c r="M47" s="332"/>
      <c r="N47" s="332"/>
      <c r="O47" s="332"/>
      <c r="P47" s="332"/>
      <c r="Q47" s="332"/>
      <c r="R47" s="332"/>
      <c r="S47" s="117"/>
      <c r="T47" s="9"/>
      <c r="U47" s="9"/>
      <c r="V47" s="9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5.75" customHeight="1" x14ac:dyDescent="0.25">
      <c r="A48" s="251">
        <v>49</v>
      </c>
      <c r="B48" s="2" t="s">
        <v>861</v>
      </c>
      <c r="C48" s="3" t="s">
        <v>853</v>
      </c>
      <c r="D48" s="46" t="s">
        <v>9</v>
      </c>
      <c r="E48" s="4" t="s">
        <v>744</v>
      </c>
      <c r="F48" s="5" t="s">
        <v>745</v>
      </c>
      <c r="G48" s="9"/>
      <c r="H48" s="315"/>
      <c r="I48" s="315">
        <v>49000</v>
      </c>
      <c r="J48" s="331">
        <v>49</v>
      </c>
      <c r="K48" s="315"/>
      <c r="L48" s="9"/>
      <c r="M48" s="180">
        <v>0.02</v>
      </c>
      <c r="N48" s="115">
        <f>+M48*I48</f>
        <v>980</v>
      </c>
      <c r="O48" s="180">
        <v>0</v>
      </c>
      <c r="P48" s="115">
        <v>0</v>
      </c>
      <c r="Q48" s="180">
        <v>0.02</v>
      </c>
      <c r="R48" s="116">
        <f>SUM(N48+P48)</f>
        <v>980</v>
      </c>
      <c r="S48" s="117"/>
      <c r="T48" s="7"/>
      <c r="U48" s="7"/>
      <c r="V48" s="173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</row>
    <row r="49" spans="1:46" ht="15.75" customHeight="1" x14ac:dyDescent="0.25">
      <c r="A49" s="251">
        <v>51</v>
      </c>
      <c r="B49" s="2" t="s">
        <v>342</v>
      </c>
      <c r="C49" s="3" t="s">
        <v>698</v>
      </c>
      <c r="D49" s="46" t="s">
        <v>9</v>
      </c>
      <c r="E49" s="4" t="s">
        <v>409</v>
      </c>
      <c r="F49" s="5" t="s">
        <v>958</v>
      </c>
      <c r="G49" s="9"/>
      <c r="H49" s="315"/>
      <c r="I49" s="315">
        <v>5000</v>
      </c>
      <c r="J49" s="331">
        <v>51</v>
      </c>
      <c r="K49" s="315"/>
      <c r="L49" s="9"/>
      <c r="M49" s="238">
        <v>3.5000000000000003E-2</v>
      </c>
      <c r="N49" s="115">
        <f>+M49*I49</f>
        <v>175.00000000000003</v>
      </c>
      <c r="O49" s="180">
        <v>0</v>
      </c>
      <c r="P49" s="115">
        <v>0</v>
      </c>
      <c r="Q49" s="238">
        <v>3.5000000000000003E-2</v>
      </c>
      <c r="R49" s="116">
        <f>SUM(N49+P49)</f>
        <v>175.00000000000003</v>
      </c>
      <c r="S49" s="117"/>
      <c r="T49" s="9"/>
      <c r="U49" s="9"/>
      <c r="V49" s="9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</row>
    <row r="50" spans="1:46" ht="15.75" customHeight="1" x14ac:dyDescent="0.25">
      <c r="A50" s="351" t="s">
        <v>1</v>
      </c>
      <c r="B50" s="352" t="s">
        <v>2</v>
      </c>
      <c r="C50" s="352" t="s">
        <v>3</v>
      </c>
      <c r="D50" s="353" t="s">
        <v>16</v>
      </c>
      <c r="E50" s="352" t="s">
        <v>4</v>
      </c>
      <c r="F50" s="352" t="s">
        <v>5</v>
      </c>
      <c r="G50" s="354" t="s">
        <v>36</v>
      </c>
      <c r="H50" s="355" t="s">
        <v>37</v>
      </c>
      <c r="I50" s="354" t="s">
        <v>38</v>
      </c>
      <c r="J50" s="351" t="s">
        <v>1</v>
      </c>
      <c r="K50" s="354" t="s">
        <v>346</v>
      </c>
      <c r="L50" s="7"/>
      <c r="N50" s="7"/>
      <c r="P50" s="7"/>
      <c r="R50" s="7"/>
    </row>
  </sheetData>
  <sortState ref="A1:AT91">
    <sortCondition ref="L1:L91"/>
    <sortCondition ref="A1:A91"/>
  </sortState>
  <pageMargins left="0.25" right="0.25" top="0.75" bottom="0.75" header="0.3" footer="0.3"/>
  <pageSetup paperSize="9" scale="75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2"/>
  <sheetViews>
    <sheetView zoomScale="90" zoomScaleNormal="90" workbookViewId="0">
      <pane xSplit="3" ySplit="1" topLeftCell="D16" activePane="bottomRight" state="frozen"/>
      <selection pane="topRight" activeCell="E1" sqref="E1"/>
      <selection pane="bottomLeft" activeCell="A3" sqref="A3"/>
      <selection pane="bottomRight" activeCell="M37" sqref="M37:N37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47.7109375" style="1" customWidth="1"/>
    <col min="3" max="3" width="31.7109375" style="30" customWidth="1"/>
    <col min="4" max="4" width="3.42578125" style="43" customWidth="1"/>
    <col min="5" max="5" width="15.42578125" style="1" customWidth="1"/>
    <col min="6" max="6" width="13.42578125" style="1" customWidth="1"/>
    <col min="7" max="7" width="17.28515625" style="1" customWidth="1"/>
    <col min="8" max="8" width="11.42578125" style="141" customWidth="1"/>
    <col min="9" max="9" width="11.42578125" style="1" customWidth="1"/>
    <col min="10" max="10" width="6.85546875" style="112" customWidth="1"/>
    <col min="11" max="11" width="1.85546875" style="1" customWidth="1"/>
    <col min="12" max="12" width="24.28515625" style="1" customWidth="1"/>
    <col min="13" max="13" width="6.42578125" style="1" customWidth="1"/>
    <col min="14" max="14" width="15.42578125" style="1" customWidth="1"/>
    <col min="15" max="15" width="6.42578125" style="1" customWidth="1"/>
    <col min="16" max="16" width="15.42578125" style="1" customWidth="1"/>
    <col min="17" max="17" width="6.42578125" style="1" customWidth="1"/>
    <col min="18" max="18" width="15.42578125" style="1" customWidth="1"/>
    <col min="19" max="19" width="1.28515625" style="1" customWidth="1"/>
    <col min="20" max="16384" width="11.42578125" style="1"/>
  </cols>
  <sheetData>
    <row r="1" spans="1:46" ht="15.75" customHeight="1" thickBot="1" x14ac:dyDescent="0.3">
      <c r="A1" s="75" t="s">
        <v>1</v>
      </c>
      <c r="B1" s="75" t="s">
        <v>2</v>
      </c>
      <c r="C1" s="75" t="s">
        <v>3</v>
      </c>
      <c r="D1" s="76" t="s">
        <v>16</v>
      </c>
      <c r="E1" s="75" t="s">
        <v>4</v>
      </c>
      <c r="F1" s="75" t="s">
        <v>5</v>
      </c>
      <c r="G1" s="123" t="s">
        <v>36</v>
      </c>
      <c r="H1" s="318" t="s">
        <v>37</v>
      </c>
      <c r="I1" s="123" t="s">
        <v>38</v>
      </c>
      <c r="J1" s="75" t="s">
        <v>1</v>
      </c>
      <c r="K1" s="123" t="s">
        <v>346</v>
      </c>
    </row>
    <row r="2" spans="1:46" ht="15.75" customHeight="1" x14ac:dyDescent="0.25">
      <c r="A2" s="251">
        <v>7</v>
      </c>
      <c r="B2" s="350" t="s">
        <v>639</v>
      </c>
      <c r="C2" s="3" t="s">
        <v>928</v>
      </c>
      <c r="D2" s="46" t="s">
        <v>11</v>
      </c>
      <c r="E2" s="4" t="s">
        <v>641</v>
      </c>
      <c r="F2" s="5" t="s">
        <v>642</v>
      </c>
      <c r="G2" s="214"/>
      <c r="H2" s="317" t="s">
        <v>347</v>
      </c>
      <c r="I2" s="317"/>
      <c r="J2" s="331">
        <v>7</v>
      </c>
      <c r="K2" s="317"/>
      <c r="L2" s="359" t="s">
        <v>134</v>
      </c>
      <c r="M2" s="333">
        <v>0.01</v>
      </c>
      <c r="N2" s="334">
        <f>+M2*5000</f>
        <v>50</v>
      </c>
      <c r="O2" s="333">
        <v>0</v>
      </c>
      <c r="P2" s="334">
        <v>0</v>
      </c>
      <c r="Q2" s="333">
        <v>0.01</v>
      </c>
      <c r="R2" s="336">
        <f>SUM(N2+P2)</f>
        <v>50</v>
      </c>
      <c r="S2" s="117"/>
      <c r="T2" s="9"/>
      <c r="U2" s="9"/>
      <c r="V2" s="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46" ht="15.75" customHeight="1" x14ac:dyDescent="0.25">
      <c r="A3" s="251">
        <v>21</v>
      </c>
      <c r="B3" s="350" t="s">
        <v>623</v>
      </c>
      <c r="C3" s="3" t="s">
        <v>624</v>
      </c>
      <c r="D3" s="46" t="s">
        <v>11</v>
      </c>
      <c r="E3" s="4" t="s">
        <v>75</v>
      </c>
      <c r="F3" s="5" t="s">
        <v>625</v>
      </c>
      <c r="G3" s="9"/>
      <c r="H3" s="315" t="s">
        <v>347</v>
      </c>
      <c r="I3" s="315"/>
      <c r="J3" s="331">
        <v>21</v>
      </c>
      <c r="K3" s="315"/>
      <c r="L3" s="9"/>
      <c r="M3" s="180">
        <v>0.01</v>
      </c>
      <c r="N3" s="89">
        <f>+M3*5000</f>
        <v>50</v>
      </c>
      <c r="O3" s="180">
        <v>0</v>
      </c>
      <c r="P3" s="89">
        <v>0</v>
      </c>
      <c r="Q3" s="180">
        <v>0.01</v>
      </c>
      <c r="R3" s="357">
        <f>SUM(N3+P3)</f>
        <v>50</v>
      </c>
      <c r="S3" s="117"/>
      <c r="T3" s="9"/>
      <c r="U3" s="9"/>
      <c r="V3" s="9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46" ht="15.75" customHeight="1" x14ac:dyDescent="0.25">
      <c r="A4" s="251">
        <v>3</v>
      </c>
      <c r="B4" s="350" t="s">
        <v>497</v>
      </c>
      <c r="C4" s="3" t="s">
        <v>671</v>
      </c>
      <c r="D4" s="46" t="s">
        <v>9</v>
      </c>
      <c r="E4" s="4" t="s">
        <v>458</v>
      </c>
      <c r="F4" s="5" t="s">
        <v>672</v>
      </c>
      <c r="G4" s="9" t="s">
        <v>968</v>
      </c>
      <c r="H4" s="315">
        <v>7000</v>
      </c>
      <c r="I4" s="315"/>
      <c r="J4" s="331">
        <v>3</v>
      </c>
      <c r="K4" s="315"/>
      <c r="L4" s="335" t="s">
        <v>968</v>
      </c>
      <c r="M4" s="333">
        <v>0.02</v>
      </c>
      <c r="N4" s="334">
        <f>+H4*M4</f>
        <v>140</v>
      </c>
      <c r="O4" s="333">
        <v>0.05</v>
      </c>
      <c r="P4" s="334">
        <f>+H4*O4</f>
        <v>350</v>
      </c>
      <c r="Q4" s="333">
        <v>7.0000000000000007E-2</v>
      </c>
      <c r="R4" s="336">
        <f>SUM(N4+P4)</f>
        <v>490</v>
      </c>
      <c r="S4" s="117"/>
      <c r="T4" s="9"/>
      <c r="U4" s="9"/>
      <c r="V4" s="9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46" ht="15.6" customHeight="1" x14ac:dyDescent="0.25">
      <c r="A5" s="251">
        <v>8</v>
      </c>
      <c r="B5" s="350" t="s">
        <v>497</v>
      </c>
      <c r="C5" s="3" t="s">
        <v>666</v>
      </c>
      <c r="D5" s="46" t="s">
        <v>9</v>
      </c>
      <c r="E5" s="4" t="s">
        <v>667</v>
      </c>
      <c r="F5" s="5" t="s">
        <v>668</v>
      </c>
      <c r="G5" s="9" t="s">
        <v>968</v>
      </c>
      <c r="H5" s="315">
        <v>8000</v>
      </c>
      <c r="I5" s="315"/>
      <c r="J5" s="331">
        <v>8</v>
      </c>
      <c r="K5" s="315"/>
      <c r="L5" s="335" t="s">
        <v>968</v>
      </c>
      <c r="M5" s="333">
        <v>0.02</v>
      </c>
      <c r="N5" s="334">
        <f>+H5*M5</f>
        <v>160</v>
      </c>
      <c r="O5" s="333">
        <v>0.05</v>
      </c>
      <c r="P5" s="334">
        <f>+H5*O5</f>
        <v>400</v>
      </c>
      <c r="Q5" s="333">
        <v>7.0000000000000007E-2</v>
      </c>
      <c r="R5" s="336">
        <f>SUM(N5+P5)</f>
        <v>560</v>
      </c>
      <c r="S5" s="117"/>
      <c r="T5" s="9"/>
      <c r="U5" s="9"/>
      <c r="V5" s="9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46" ht="15.75" customHeight="1" x14ac:dyDescent="0.25">
      <c r="A6" s="251">
        <v>5</v>
      </c>
      <c r="B6" s="350" t="s">
        <v>342</v>
      </c>
      <c r="C6" s="3" t="s">
        <v>700</v>
      </c>
      <c r="D6" s="46" t="s">
        <v>11</v>
      </c>
      <c r="E6" s="4" t="s">
        <v>383</v>
      </c>
      <c r="F6" s="5" t="s">
        <v>321</v>
      </c>
      <c r="G6" s="9"/>
      <c r="H6" s="315"/>
      <c r="I6" s="315">
        <v>5000</v>
      </c>
      <c r="J6" s="331">
        <v>5</v>
      </c>
      <c r="K6" s="315"/>
      <c r="L6" s="9"/>
      <c r="M6" s="238">
        <v>3.5000000000000003E-2</v>
      </c>
      <c r="N6" s="115">
        <f>+M6*I6</f>
        <v>175.00000000000003</v>
      </c>
      <c r="O6" s="180">
        <v>0</v>
      </c>
      <c r="P6" s="115">
        <v>0</v>
      </c>
      <c r="Q6" s="238">
        <v>3.5000000000000003E-2</v>
      </c>
      <c r="R6" s="116">
        <f>SUM(N6+P6)</f>
        <v>175.00000000000003</v>
      </c>
      <c r="S6" s="117"/>
      <c r="T6" s="9"/>
      <c r="U6" s="9"/>
      <c r="V6" s="9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46" ht="15.75" customHeight="1" x14ac:dyDescent="0.25">
      <c r="A7" s="292">
        <v>10</v>
      </c>
      <c r="B7" s="230" t="s">
        <v>342</v>
      </c>
      <c r="C7" s="231" t="s">
        <v>697</v>
      </c>
      <c r="D7" s="232" t="s">
        <v>9</v>
      </c>
      <c r="E7" s="228" t="s">
        <v>641</v>
      </c>
      <c r="F7" s="228" t="s">
        <v>556</v>
      </c>
      <c r="G7" s="228"/>
      <c r="H7" s="316"/>
      <c r="I7" s="316"/>
      <c r="J7" s="292">
        <v>10</v>
      </c>
      <c r="K7" s="315"/>
      <c r="L7" s="228"/>
      <c r="M7" s="332"/>
      <c r="N7" s="228"/>
      <c r="O7" s="332"/>
      <c r="P7" s="228"/>
      <c r="Q7" s="332"/>
      <c r="R7" s="228"/>
      <c r="S7" s="117"/>
      <c r="T7" s="9"/>
      <c r="U7" s="9"/>
      <c r="V7" s="9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46" ht="15.75" customHeight="1" x14ac:dyDescent="0.25">
      <c r="A8" s="251">
        <v>13</v>
      </c>
      <c r="B8" s="350" t="s">
        <v>342</v>
      </c>
      <c r="C8" s="3" t="s">
        <v>693</v>
      </c>
      <c r="D8" s="46" t="s">
        <v>11</v>
      </c>
      <c r="E8" s="4" t="s">
        <v>793</v>
      </c>
      <c r="F8" s="5" t="s">
        <v>794</v>
      </c>
      <c r="G8" s="9"/>
      <c r="H8" s="315"/>
      <c r="I8" s="315">
        <v>5000</v>
      </c>
      <c r="J8" s="331">
        <v>13</v>
      </c>
      <c r="K8" s="315"/>
      <c r="L8" s="9"/>
      <c r="M8" s="238">
        <v>3.5000000000000003E-2</v>
      </c>
      <c r="N8" s="115">
        <f>+M8*I8</f>
        <v>175.00000000000003</v>
      </c>
      <c r="O8" s="180">
        <v>0</v>
      </c>
      <c r="P8" s="115">
        <v>0</v>
      </c>
      <c r="Q8" s="238">
        <v>3.5000000000000003E-2</v>
      </c>
      <c r="R8" s="116">
        <f t="shared" ref="R8:R22" si="0">SUM(N8+P8)</f>
        <v>175.00000000000003</v>
      </c>
      <c r="S8" s="117"/>
      <c r="T8" s="9"/>
      <c r="U8" s="9"/>
      <c r="V8" s="9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46" ht="15.75" customHeight="1" x14ac:dyDescent="0.25">
      <c r="A9" s="251">
        <v>16</v>
      </c>
      <c r="B9" s="350" t="s">
        <v>342</v>
      </c>
      <c r="C9" s="3" t="s">
        <v>628</v>
      </c>
      <c r="D9" s="46" t="s">
        <v>11</v>
      </c>
      <c r="E9" s="4" t="s">
        <v>333</v>
      </c>
      <c r="F9" s="5" t="s">
        <v>113</v>
      </c>
      <c r="G9" s="9" t="s">
        <v>592</v>
      </c>
      <c r="H9" s="315">
        <v>13000</v>
      </c>
      <c r="I9" s="315"/>
      <c r="J9" s="331">
        <v>16</v>
      </c>
      <c r="K9" s="315"/>
      <c r="L9" s="335" t="s">
        <v>592</v>
      </c>
      <c r="M9" s="180">
        <v>0.02</v>
      </c>
      <c r="N9" s="115">
        <f>+H9*M9</f>
        <v>260</v>
      </c>
      <c r="O9" s="333">
        <v>0.05</v>
      </c>
      <c r="P9" s="334">
        <f>+H9*O9</f>
        <v>650</v>
      </c>
      <c r="Q9" s="180">
        <v>7.0000000000000007E-2</v>
      </c>
      <c r="R9" s="116">
        <f t="shared" si="0"/>
        <v>910</v>
      </c>
      <c r="S9" s="117"/>
      <c r="T9" s="9"/>
      <c r="U9" s="9"/>
      <c r="V9" s="9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46" ht="15.75" customHeight="1" x14ac:dyDescent="0.25">
      <c r="A10" s="251">
        <v>45</v>
      </c>
      <c r="B10" s="350" t="s">
        <v>342</v>
      </c>
      <c r="C10" s="3" t="s">
        <v>690</v>
      </c>
      <c r="D10" s="46" t="s">
        <v>9</v>
      </c>
      <c r="E10" s="4" t="s">
        <v>793</v>
      </c>
      <c r="F10" s="5" t="s">
        <v>692</v>
      </c>
      <c r="G10" s="9" t="s">
        <v>39</v>
      </c>
      <c r="H10" s="315">
        <v>6000</v>
      </c>
      <c r="I10" s="315"/>
      <c r="J10" s="251">
        <v>45</v>
      </c>
      <c r="K10" s="315"/>
      <c r="L10" s="335" t="s">
        <v>39</v>
      </c>
      <c r="M10" s="180">
        <v>0.02</v>
      </c>
      <c r="N10" s="115">
        <f>+H10*M10</f>
        <v>120</v>
      </c>
      <c r="O10" s="333">
        <v>0.05</v>
      </c>
      <c r="P10" s="334">
        <f>+H10*O10</f>
        <v>300</v>
      </c>
      <c r="Q10" s="180">
        <v>7.0000000000000007E-2</v>
      </c>
      <c r="R10" s="116">
        <f t="shared" si="0"/>
        <v>420</v>
      </c>
      <c r="S10" s="117"/>
      <c r="T10" s="9" t="s">
        <v>971</v>
      </c>
      <c r="U10" s="9"/>
      <c r="V10" s="9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46" ht="15.75" customHeight="1" x14ac:dyDescent="0.25">
      <c r="A11" s="251">
        <v>51</v>
      </c>
      <c r="B11" s="350" t="s">
        <v>342</v>
      </c>
      <c r="C11" s="3" t="s">
        <v>698</v>
      </c>
      <c r="D11" s="46" t="s">
        <v>9</v>
      </c>
      <c r="E11" s="4" t="s">
        <v>409</v>
      </c>
      <c r="F11" s="5" t="s">
        <v>958</v>
      </c>
      <c r="G11" s="9"/>
      <c r="H11" s="315"/>
      <c r="I11" s="315">
        <v>5000</v>
      </c>
      <c r="J11" s="331">
        <v>51</v>
      </c>
      <c r="K11" s="315"/>
      <c r="L11" s="9"/>
      <c r="M11" s="238">
        <v>3.5000000000000003E-2</v>
      </c>
      <c r="N11" s="89">
        <f>+M11*I11</f>
        <v>175.00000000000003</v>
      </c>
      <c r="O11" s="180">
        <v>0</v>
      </c>
      <c r="P11" s="89">
        <v>0</v>
      </c>
      <c r="Q11" s="238">
        <v>3.5000000000000003E-2</v>
      </c>
      <c r="R11" s="357">
        <f t="shared" si="0"/>
        <v>175.00000000000003</v>
      </c>
      <c r="S11" s="117"/>
      <c r="T11" s="9"/>
      <c r="U11" s="9"/>
      <c r="V11" s="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</row>
    <row r="12" spans="1:46" ht="15.75" customHeight="1" x14ac:dyDescent="0.25">
      <c r="A12" s="251">
        <v>18</v>
      </c>
      <c r="B12" s="341" t="s">
        <v>57</v>
      </c>
      <c r="C12" s="3" t="s">
        <v>805</v>
      </c>
      <c r="D12" s="46" t="s">
        <v>9</v>
      </c>
      <c r="E12" s="4" t="s">
        <v>801</v>
      </c>
      <c r="F12" s="5" t="s">
        <v>406</v>
      </c>
      <c r="G12" s="9" t="s">
        <v>39</v>
      </c>
      <c r="H12" s="315">
        <v>9000</v>
      </c>
      <c r="I12" s="315"/>
      <c r="J12" s="251">
        <v>18</v>
      </c>
      <c r="K12" s="315"/>
      <c r="L12" s="338" t="s">
        <v>39</v>
      </c>
      <c r="M12" s="339">
        <v>0.02</v>
      </c>
      <c r="N12" s="340">
        <f>+H12*M12</f>
        <v>180</v>
      </c>
      <c r="O12" s="339">
        <v>0.05</v>
      </c>
      <c r="P12" s="340">
        <f>+H12*O12</f>
        <v>450</v>
      </c>
      <c r="Q12" s="339">
        <v>7.0000000000000007E-2</v>
      </c>
      <c r="R12" s="342">
        <f t="shared" si="0"/>
        <v>630</v>
      </c>
      <c r="S12" s="117"/>
      <c r="T12" s="9"/>
      <c r="U12" s="9"/>
      <c r="V12" s="9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46" ht="15.75" customHeight="1" x14ac:dyDescent="0.25">
      <c r="A13" s="251">
        <v>22</v>
      </c>
      <c r="B13" s="341" t="s">
        <v>57</v>
      </c>
      <c r="C13" s="3" t="s">
        <v>798</v>
      </c>
      <c r="D13" s="46" t="s">
        <v>11</v>
      </c>
      <c r="E13" s="4" t="s">
        <v>202</v>
      </c>
      <c r="F13" s="5" t="s">
        <v>331</v>
      </c>
      <c r="G13" s="9"/>
      <c r="H13" s="315" t="s">
        <v>347</v>
      </c>
      <c r="I13" s="315"/>
      <c r="J13" s="251">
        <v>22</v>
      </c>
      <c r="K13" s="315"/>
      <c r="L13" s="338" t="s">
        <v>96</v>
      </c>
      <c r="M13" s="339">
        <v>0.01</v>
      </c>
      <c r="N13" s="340">
        <f>+M13*5000</f>
        <v>50</v>
      </c>
      <c r="O13" s="339">
        <v>0</v>
      </c>
      <c r="P13" s="340">
        <v>0</v>
      </c>
      <c r="Q13" s="339">
        <v>0.01</v>
      </c>
      <c r="R13" s="342">
        <f t="shared" si="0"/>
        <v>50</v>
      </c>
      <c r="S13" s="117"/>
      <c r="T13" s="9"/>
      <c r="U13" s="9"/>
      <c r="V13" s="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46" ht="15.75" customHeight="1" x14ac:dyDescent="0.25">
      <c r="A14" s="251">
        <v>9</v>
      </c>
      <c r="B14" s="350" t="s">
        <v>862</v>
      </c>
      <c r="C14" s="3" t="s">
        <v>621</v>
      </c>
      <c r="D14" s="46" t="s">
        <v>11</v>
      </c>
      <c r="E14" s="4" t="s">
        <v>148</v>
      </c>
      <c r="F14" s="5" t="s">
        <v>622</v>
      </c>
      <c r="G14" s="9"/>
      <c r="H14" s="315" t="s">
        <v>347</v>
      </c>
      <c r="I14" s="315"/>
      <c r="J14" s="331">
        <v>9</v>
      </c>
      <c r="K14" s="315"/>
      <c r="L14" s="9"/>
      <c r="M14" s="180">
        <v>0.01</v>
      </c>
      <c r="N14" s="115">
        <f>+M14*5000</f>
        <v>50</v>
      </c>
      <c r="O14" s="180">
        <v>0</v>
      </c>
      <c r="P14" s="115">
        <v>0</v>
      </c>
      <c r="Q14" s="180">
        <v>0.01</v>
      </c>
      <c r="R14" s="116">
        <f t="shared" si="0"/>
        <v>50</v>
      </c>
      <c r="S14" s="117"/>
      <c r="T14" s="9"/>
      <c r="U14" s="9"/>
      <c r="V14" s="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46" ht="15.75" customHeight="1" x14ac:dyDescent="0.25">
      <c r="A15" s="251">
        <v>6</v>
      </c>
      <c r="B15" s="350" t="s">
        <v>861</v>
      </c>
      <c r="C15" s="3" t="s">
        <v>854</v>
      </c>
      <c r="D15" s="46" t="s">
        <v>9</v>
      </c>
      <c r="E15" s="4" t="s">
        <v>440</v>
      </c>
      <c r="F15" s="5" t="s">
        <v>846</v>
      </c>
      <c r="G15" s="9" t="s">
        <v>592</v>
      </c>
      <c r="H15" s="315">
        <v>11000</v>
      </c>
      <c r="I15" s="315"/>
      <c r="J15" s="331">
        <v>6</v>
      </c>
      <c r="K15" s="315"/>
      <c r="L15" s="335" t="s">
        <v>592</v>
      </c>
      <c r="M15" s="180">
        <v>0.02</v>
      </c>
      <c r="N15" s="115">
        <f>+H15*M15</f>
        <v>220</v>
      </c>
      <c r="O15" s="333">
        <v>0.05</v>
      </c>
      <c r="P15" s="334">
        <f>+H15*O15</f>
        <v>550</v>
      </c>
      <c r="Q15" s="180">
        <v>7.0000000000000007E-2</v>
      </c>
      <c r="R15" s="116">
        <f t="shared" si="0"/>
        <v>770</v>
      </c>
      <c r="S15" s="117"/>
      <c r="T15" s="9"/>
      <c r="U15" s="9"/>
      <c r="V15" s="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46" ht="15.75" customHeight="1" x14ac:dyDescent="0.25">
      <c r="A16" s="251">
        <v>20</v>
      </c>
      <c r="B16" s="350" t="s">
        <v>861</v>
      </c>
      <c r="C16" s="3" t="s">
        <v>749</v>
      </c>
      <c r="D16" s="46" t="s">
        <v>9</v>
      </c>
      <c r="E16" s="4" t="s">
        <v>751</v>
      </c>
      <c r="F16" s="5" t="s">
        <v>752</v>
      </c>
      <c r="G16" s="9"/>
      <c r="H16" s="315" t="s">
        <v>347</v>
      </c>
      <c r="I16" s="315"/>
      <c r="J16" s="331">
        <v>20</v>
      </c>
      <c r="K16" s="315"/>
      <c r="L16" s="9"/>
      <c r="M16" s="180">
        <v>0.01</v>
      </c>
      <c r="N16" s="115">
        <f>+M16*5000</f>
        <v>50</v>
      </c>
      <c r="O16" s="180">
        <v>0</v>
      </c>
      <c r="P16" s="115">
        <v>0</v>
      </c>
      <c r="Q16" s="180">
        <v>0.01</v>
      </c>
      <c r="R16" s="116">
        <f t="shared" si="0"/>
        <v>50</v>
      </c>
      <c r="S16" s="117"/>
      <c r="T16" s="9"/>
      <c r="U16" s="9"/>
      <c r="V16" s="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5.75" customHeight="1" x14ac:dyDescent="0.25">
      <c r="A17" s="251">
        <v>23</v>
      </c>
      <c r="B17" s="350" t="s">
        <v>861</v>
      </c>
      <c r="C17" s="3" t="s">
        <v>852</v>
      </c>
      <c r="D17" s="46" t="s">
        <v>9</v>
      </c>
      <c r="E17" s="4" t="s">
        <v>829</v>
      </c>
      <c r="F17" s="5" t="s">
        <v>830</v>
      </c>
      <c r="G17" s="9"/>
      <c r="H17" s="315" t="s">
        <v>347</v>
      </c>
      <c r="I17" s="315"/>
      <c r="J17" s="331">
        <v>23</v>
      </c>
      <c r="K17" s="315"/>
      <c r="L17" s="9"/>
      <c r="M17" s="180">
        <v>0.01</v>
      </c>
      <c r="N17" s="115">
        <f>+M17*5000</f>
        <v>50</v>
      </c>
      <c r="O17" s="180">
        <v>0</v>
      </c>
      <c r="P17" s="115">
        <v>0</v>
      </c>
      <c r="Q17" s="180">
        <v>0.01</v>
      </c>
      <c r="R17" s="116">
        <f t="shared" si="0"/>
        <v>50</v>
      </c>
      <c r="S17" s="117"/>
      <c r="T17" s="7"/>
      <c r="U17" s="7"/>
      <c r="V17" s="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.75" customHeight="1" x14ac:dyDescent="0.25">
      <c r="A18" s="251">
        <v>31</v>
      </c>
      <c r="B18" s="350" t="s">
        <v>861</v>
      </c>
      <c r="C18" s="3" t="s">
        <v>857</v>
      </c>
      <c r="D18" s="46" t="s">
        <v>11</v>
      </c>
      <c r="E18" s="4" t="s">
        <v>754</v>
      </c>
      <c r="F18" s="5" t="s">
        <v>755</v>
      </c>
      <c r="G18" s="9"/>
      <c r="H18" s="315" t="s">
        <v>347</v>
      </c>
      <c r="I18" s="315"/>
      <c r="J18" s="331">
        <v>31</v>
      </c>
      <c r="K18" s="315"/>
      <c r="L18" s="9"/>
      <c r="M18" s="180">
        <v>0.01</v>
      </c>
      <c r="N18" s="89">
        <f>+M18*5000</f>
        <v>50</v>
      </c>
      <c r="O18" s="180">
        <v>0</v>
      </c>
      <c r="P18" s="89">
        <v>0</v>
      </c>
      <c r="Q18" s="180">
        <v>0.01</v>
      </c>
      <c r="R18" s="357">
        <f t="shared" si="0"/>
        <v>50</v>
      </c>
      <c r="S18" s="117"/>
      <c r="T18" s="9"/>
      <c r="U18" s="9"/>
      <c r="V18" s="9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.75" customHeight="1" x14ac:dyDescent="0.25">
      <c r="A19" s="251">
        <v>37</v>
      </c>
      <c r="B19" s="350" t="s">
        <v>861</v>
      </c>
      <c r="C19" s="3" t="s">
        <v>855</v>
      </c>
      <c r="D19" s="46" t="s">
        <v>9</v>
      </c>
      <c r="E19" s="4" t="s">
        <v>733</v>
      </c>
      <c r="F19" s="5" t="s">
        <v>433</v>
      </c>
      <c r="G19" s="9"/>
      <c r="H19" s="315"/>
      <c r="I19" s="315">
        <v>9000</v>
      </c>
      <c r="J19" s="331">
        <v>37</v>
      </c>
      <c r="K19" s="315"/>
      <c r="L19" s="9"/>
      <c r="M19" s="238">
        <v>3.5000000000000003E-2</v>
      </c>
      <c r="N19" s="115">
        <f>+M19*I19</f>
        <v>315.00000000000006</v>
      </c>
      <c r="O19" s="180">
        <v>0</v>
      </c>
      <c r="P19" s="115">
        <v>0</v>
      </c>
      <c r="Q19" s="238">
        <v>3.5000000000000003E-2</v>
      </c>
      <c r="R19" s="116">
        <f t="shared" si="0"/>
        <v>315.00000000000006</v>
      </c>
      <c r="S19" s="117"/>
      <c r="T19" s="9"/>
      <c r="U19" s="9"/>
      <c r="V19" s="9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.75" customHeight="1" x14ac:dyDescent="0.25">
      <c r="A20" s="251">
        <v>46</v>
      </c>
      <c r="B20" s="350" t="s">
        <v>861</v>
      </c>
      <c r="C20" s="3" t="s">
        <v>856</v>
      </c>
      <c r="D20" s="46" t="s">
        <v>11</v>
      </c>
      <c r="E20" s="4" t="s">
        <v>429</v>
      </c>
      <c r="F20" s="5" t="s">
        <v>430</v>
      </c>
      <c r="G20" s="9"/>
      <c r="H20" s="315"/>
      <c r="I20" s="315">
        <v>15000</v>
      </c>
      <c r="J20" s="331">
        <v>46</v>
      </c>
      <c r="K20" s="315"/>
      <c r="L20" s="9"/>
      <c r="M20" s="180">
        <v>0.02</v>
      </c>
      <c r="N20" s="115">
        <f>+M20*I20</f>
        <v>300</v>
      </c>
      <c r="O20" s="180">
        <v>0</v>
      </c>
      <c r="P20" s="115">
        <v>0</v>
      </c>
      <c r="Q20" s="180">
        <v>0.02</v>
      </c>
      <c r="R20" s="116">
        <f t="shared" si="0"/>
        <v>300</v>
      </c>
      <c r="S20" s="117"/>
      <c r="T20" s="9"/>
      <c r="U20" s="9"/>
      <c r="V20" s="9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.75" customHeight="1" x14ac:dyDescent="0.25">
      <c r="A21" s="251">
        <v>47</v>
      </c>
      <c r="B21" s="350" t="s">
        <v>861</v>
      </c>
      <c r="C21" s="3" t="s">
        <v>858</v>
      </c>
      <c r="D21" s="46" t="s">
        <v>11</v>
      </c>
      <c r="E21" s="4" t="s">
        <v>8</v>
      </c>
      <c r="F21" s="5" t="s">
        <v>415</v>
      </c>
      <c r="G21" s="9"/>
      <c r="H21" s="315" t="s">
        <v>347</v>
      </c>
      <c r="I21" s="315"/>
      <c r="J21" s="331">
        <v>47</v>
      </c>
      <c r="K21" s="315"/>
      <c r="L21" s="9"/>
      <c r="M21" s="180">
        <v>0.01</v>
      </c>
      <c r="N21" s="115">
        <f>+M21*5000</f>
        <v>50</v>
      </c>
      <c r="O21" s="180">
        <v>0</v>
      </c>
      <c r="P21" s="115">
        <v>0</v>
      </c>
      <c r="Q21" s="180">
        <v>0.01</v>
      </c>
      <c r="R21" s="116">
        <f t="shared" si="0"/>
        <v>50</v>
      </c>
      <c r="S21" s="117"/>
      <c r="T21" s="9"/>
      <c r="U21" s="9"/>
      <c r="V21" s="9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.75" customHeight="1" x14ac:dyDescent="0.25">
      <c r="A22" s="251">
        <v>49</v>
      </c>
      <c r="B22" s="350" t="s">
        <v>861</v>
      </c>
      <c r="C22" s="3" t="s">
        <v>853</v>
      </c>
      <c r="D22" s="46" t="s">
        <v>9</v>
      </c>
      <c r="E22" s="4" t="s">
        <v>744</v>
      </c>
      <c r="F22" s="5" t="s">
        <v>745</v>
      </c>
      <c r="G22" s="9"/>
      <c r="H22" s="315"/>
      <c r="I22" s="315">
        <v>49000</v>
      </c>
      <c r="J22" s="331">
        <v>49</v>
      </c>
      <c r="K22" s="315"/>
      <c r="L22" s="9"/>
      <c r="M22" s="180">
        <v>0.02</v>
      </c>
      <c r="N22" s="115">
        <f>+M22*I22</f>
        <v>980</v>
      </c>
      <c r="O22" s="180">
        <v>0</v>
      </c>
      <c r="P22" s="115">
        <v>0</v>
      </c>
      <c r="Q22" s="180">
        <v>0.02</v>
      </c>
      <c r="R22" s="116">
        <f t="shared" si="0"/>
        <v>980</v>
      </c>
      <c r="S22" s="117"/>
      <c r="T22" s="7"/>
      <c r="U22" s="7"/>
      <c r="V22" s="173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</row>
    <row r="23" spans="1:33" ht="15.75" customHeight="1" x14ac:dyDescent="0.25">
      <c r="A23" s="292">
        <v>2</v>
      </c>
      <c r="B23" s="230" t="s">
        <v>827</v>
      </c>
      <c r="C23" s="231" t="s">
        <v>791</v>
      </c>
      <c r="D23" s="232" t="s">
        <v>9</v>
      </c>
      <c r="E23" s="228" t="s">
        <v>202</v>
      </c>
      <c r="F23" s="228" t="s">
        <v>320</v>
      </c>
      <c r="G23" s="228"/>
      <c r="H23" s="320"/>
      <c r="I23" s="320"/>
      <c r="J23" s="292">
        <v>2</v>
      </c>
      <c r="K23" s="315"/>
      <c r="L23" s="228"/>
      <c r="M23" s="332"/>
      <c r="N23" s="228"/>
      <c r="O23" s="332"/>
      <c r="P23" s="228"/>
      <c r="Q23" s="332"/>
      <c r="R23" s="228"/>
      <c r="S23" s="117"/>
      <c r="T23" s="9"/>
      <c r="U23" s="9"/>
      <c r="V23" s="9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5.75" customHeight="1" x14ac:dyDescent="0.25">
      <c r="A24" s="251">
        <v>11</v>
      </c>
      <c r="B24" s="350" t="s">
        <v>827</v>
      </c>
      <c r="C24" s="3" t="s">
        <v>789</v>
      </c>
      <c r="D24" s="46" t="s">
        <v>9</v>
      </c>
      <c r="E24" s="4" t="s">
        <v>733</v>
      </c>
      <c r="F24" s="5" t="s">
        <v>790</v>
      </c>
      <c r="G24" s="9"/>
      <c r="H24" s="315" t="s">
        <v>347</v>
      </c>
      <c r="I24" s="315"/>
      <c r="J24" s="331">
        <v>11</v>
      </c>
      <c r="K24" s="315"/>
      <c r="L24" s="9"/>
      <c r="M24" s="180">
        <v>0.01</v>
      </c>
      <c r="N24" s="115">
        <f>+M24*5000</f>
        <v>50</v>
      </c>
      <c r="O24" s="180">
        <v>0</v>
      </c>
      <c r="P24" s="115">
        <v>0</v>
      </c>
      <c r="Q24" s="180">
        <v>0.01</v>
      </c>
      <c r="R24" s="116">
        <f t="shared" ref="R24:R33" si="1">SUM(N24+P24)</f>
        <v>50</v>
      </c>
      <c r="S24" s="117"/>
      <c r="T24" s="9"/>
      <c r="U24" s="9"/>
      <c r="V24" s="9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5.75" customHeight="1" x14ac:dyDescent="0.25">
      <c r="A25" s="251">
        <v>19</v>
      </c>
      <c r="B25" s="350" t="s">
        <v>827</v>
      </c>
      <c r="C25" s="3" t="s">
        <v>843</v>
      </c>
      <c r="D25" s="46" t="s">
        <v>11</v>
      </c>
      <c r="E25" s="4" t="s">
        <v>202</v>
      </c>
      <c r="F25" s="5" t="s">
        <v>399</v>
      </c>
      <c r="G25" s="9"/>
      <c r="H25" s="315" t="s">
        <v>347</v>
      </c>
      <c r="I25" s="315"/>
      <c r="J25" s="331">
        <v>19</v>
      </c>
      <c r="K25" s="319"/>
      <c r="L25" s="9"/>
      <c r="M25" s="180">
        <v>0.01</v>
      </c>
      <c r="N25" s="115">
        <f>+M25*5000</f>
        <v>50</v>
      </c>
      <c r="O25" s="180">
        <v>0</v>
      </c>
      <c r="P25" s="115">
        <v>0</v>
      </c>
      <c r="Q25" s="180">
        <v>0.01</v>
      </c>
      <c r="R25" s="116">
        <f t="shared" si="1"/>
        <v>50</v>
      </c>
      <c r="S25" s="117"/>
      <c r="T25" s="9"/>
      <c r="U25" s="9"/>
      <c r="V25" s="9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5.75" customHeight="1" x14ac:dyDescent="0.25">
      <c r="A26" s="251">
        <v>24</v>
      </c>
      <c r="B26" s="350" t="s">
        <v>827</v>
      </c>
      <c r="C26" s="3" t="s">
        <v>769</v>
      </c>
      <c r="D26" s="46" t="s">
        <v>9</v>
      </c>
      <c r="E26" s="4" t="s">
        <v>202</v>
      </c>
      <c r="F26" s="5" t="s">
        <v>114</v>
      </c>
      <c r="G26" s="9" t="s">
        <v>962</v>
      </c>
      <c r="H26" s="315">
        <v>10000</v>
      </c>
      <c r="I26" s="315"/>
      <c r="J26" s="251">
        <v>24</v>
      </c>
      <c r="K26" s="7"/>
      <c r="L26" s="337" t="s">
        <v>975</v>
      </c>
      <c r="M26" s="180">
        <v>0.02</v>
      </c>
      <c r="N26" s="115">
        <f t="shared" ref="N26:N31" si="2">+H26*M26</f>
        <v>200</v>
      </c>
      <c r="O26" s="333">
        <v>0.05</v>
      </c>
      <c r="P26" s="334">
        <f t="shared" ref="P26:P31" si="3">+H26*O26</f>
        <v>500</v>
      </c>
      <c r="Q26" s="180">
        <v>7.0000000000000007E-2</v>
      </c>
      <c r="R26" s="116">
        <f t="shared" si="1"/>
        <v>700</v>
      </c>
      <c r="S26" s="117"/>
      <c r="T26" s="9" t="s">
        <v>961</v>
      </c>
      <c r="U26" s="315" t="s">
        <v>975</v>
      </c>
      <c r="V26" s="9" t="s">
        <v>972</v>
      </c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5.75" customHeight="1" x14ac:dyDescent="0.25">
      <c r="A27" s="251">
        <v>25</v>
      </c>
      <c r="B27" s="350" t="s">
        <v>827</v>
      </c>
      <c r="C27" s="3" t="s">
        <v>760</v>
      </c>
      <c r="D27" s="46" t="s">
        <v>9</v>
      </c>
      <c r="E27" s="4" t="s">
        <v>383</v>
      </c>
      <c r="F27" s="5" t="s">
        <v>761</v>
      </c>
      <c r="G27" s="9" t="s">
        <v>978</v>
      </c>
      <c r="H27" s="315">
        <v>15000</v>
      </c>
      <c r="I27" s="315"/>
      <c r="J27" s="251">
        <v>25</v>
      </c>
      <c r="K27" s="315"/>
      <c r="L27" s="338" t="s">
        <v>978</v>
      </c>
      <c r="M27" s="180">
        <v>0.02</v>
      </c>
      <c r="N27" s="115">
        <f t="shared" si="2"/>
        <v>300</v>
      </c>
      <c r="O27" s="339">
        <v>0.05</v>
      </c>
      <c r="P27" s="340">
        <f t="shared" si="3"/>
        <v>750</v>
      </c>
      <c r="Q27" s="180">
        <v>7.0000000000000007E-2</v>
      </c>
      <c r="R27" s="116">
        <f t="shared" si="1"/>
        <v>1050</v>
      </c>
      <c r="S27" s="117"/>
      <c r="T27" s="7"/>
      <c r="U27" s="7"/>
      <c r="V27" s="9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5.75" customHeight="1" x14ac:dyDescent="0.25">
      <c r="A28" s="251">
        <v>26</v>
      </c>
      <c r="B28" s="350" t="s">
        <v>827</v>
      </c>
      <c r="C28" s="3" t="s">
        <v>776</v>
      </c>
      <c r="D28" s="46" t="s">
        <v>9</v>
      </c>
      <c r="E28" s="4" t="s">
        <v>383</v>
      </c>
      <c r="F28" s="5" t="s">
        <v>22</v>
      </c>
      <c r="G28" s="9" t="s">
        <v>297</v>
      </c>
      <c r="H28" s="315">
        <v>7000</v>
      </c>
      <c r="I28" s="315"/>
      <c r="J28" s="251">
        <v>26</v>
      </c>
      <c r="K28" s="315"/>
      <c r="L28" s="337" t="s">
        <v>975</v>
      </c>
      <c r="M28" s="180">
        <v>0.02</v>
      </c>
      <c r="N28" s="115">
        <f t="shared" si="2"/>
        <v>140</v>
      </c>
      <c r="O28" s="333">
        <v>0.05</v>
      </c>
      <c r="P28" s="334">
        <f t="shared" si="3"/>
        <v>350</v>
      </c>
      <c r="Q28" s="180">
        <v>7.0000000000000007E-2</v>
      </c>
      <c r="R28" s="116">
        <f t="shared" si="1"/>
        <v>490</v>
      </c>
      <c r="S28" s="117"/>
      <c r="T28" s="9" t="s">
        <v>961</v>
      </c>
      <c r="U28" s="315" t="s">
        <v>975</v>
      </c>
      <c r="V28" s="9" t="s">
        <v>972</v>
      </c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s="38" customFormat="1" ht="15.75" customHeight="1" x14ac:dyDescent="0.25">
      <c r="A29" s="251">
        <v>28</v>
      </c>
      <c r="B29" s="350" t="s">
        <v>827</v>
      </c>
      <c r="C29" s="3" t="s">
        <v>822</v>
      </c>
      <c r="D29" s="46" t="s">
        <v>11</v>
      </c>
      <c r="E29" s="4" t="s">
        <v>383</v>
      </c>
      <c r="F29" s="5" t="s">
        <v>823</v>
      </c>
      <c r="G29" s="9" t="s">
        <v>973</v>
      </c>
      <c r="H29" s="315">
        <v>9000</v>
      </c>
      <c r="I29" s="315"/>
      <c r="J29" s="251">
        <v>28</v>
      </c>
      <c r="K29" s="315"/>
      <c r="L29" s="335" t="s">
        <v>973</v>
      </c>
      <c r="M29" s="180">
        <v>0.02</v>
      </c>
      <c r="N29" s="115">
        <f t="shared" si="2"/>
        <v>180</v>
      </c>
      <c r="O29" s="333">
        <v>0.05</v>
      </c>
      <c r="P29" s="334">
        <f t="shared" si="3"/>
        <v>450</v>
      </c>
      <c r="Q29" s="180">
        <v>7.0000000000000007E-2</v>
      </c>
      <c r="R29" s="116">
        <f t="shared" si="1"/>
        <v>630</v>
      </c>
      <c r="S29" s="117"/>
      <c r="T29" s="9"/>
      <c r="U29" s="9"/>
      <c r="V29" s="9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15.75" customHeight="1" x14ac:dyDescent="0.25">
      <c r="A30" s="251">
        <v>30</v>
      </c>
      <c r="B30" s="350" t="s">
        <v>827</v>
      </c>
      <c r="C30" s="3" t="s">
        <v>784</v>
      </c>
      <c r="D30" s="46" t="s">
        <v>9</v>
      </c>
      <c r="E30" s="4" t="s">
        <v>202</v>
      </c>
      <c r="F30" s="5" t="s">
        <v>79</v>
      </c>
      <c r="G30" s="9" t="s">
        <v>973</v>
      </c>
      <c r="H30" s="315">
        <v>25000</v>
      </c>
      <c r="I30" s="315"/>
      <c r="J30" s="251">
        <v>30</v>
      </c>
      <c r="K30" s="315"/>
      <c r="L30" s="335" t="s">
        <v>973</v>
      </c>
      <c r="M30" s="180">
        <v>0.02</v>
      </c>
      <c r="N30" s="115">
        <f t="shared" si="2"/>
        <v>500</v>
      </c>
      <c r="O30" s="333">
        <v>0.05</v>
      </c>
      <c r="P30" s="334">
        <f t="shared" si="3"/>
        <v>1250</v>
      </c>
      <c r="Q30" s="180">
        <v>7.0000000000000007E-2</v>
      </c>
      <c r="R30" s="116">
        <f t="shared" si="1"/>
        <v>1750</v>
      </c>
      <c r="S30" s="117"/>
      <c r="T30" s="9"/>
      <c r="U30" s="9"/>
      <c r="V30" s="9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5.75" customHeight="1" x14ac:dyDescent="0.25">
      <c r="A31" s="251">
        <v>33</v>
      </c>
      <c r="B31" s="350" t="s">
        <v>827</v>
      </c>
      <c r="C31" s="3" t="s">
        <v>819</v>
      </c>
      <c r="D31" s="46" t="s">
        <v>9</v>
      </c>
      <c r="E31" s="4" t="s">
        <v>383</v>
      </c>
      <c r="F31" s="5" t="s">
        <v>224</v>
      </c>
      <c r="G31" s="9" t="s">
        <v>964</v>
      </c>
      <c r="H31" s="315">
        <v>9500</v>
      </c>
      <c r="I31" s="315"/>
      <c r="J31" s="251">
        <v>33</v>
      </c>
      <c r="K31" s="315"/>
      <c r="L31" s="335" t="s">
        <v>964</v>
      </c>
      <c r="M31" s="180">
        <v>0.02</v>
      </c>
      <c r="N31" s="115">
        <f t="shared" si="2"/>
        <v>190</v>
      </c>
      <c r="O31" s="333">
        <v>0.05</v>
      </c>
      <c r="P31" s="334">
        <f t="shared" si="3"/>
        <v>475</v>
      </c>
      <c r="Q31" s="180">
        <v>7.0000000000000007E-2</v>
      </c>
      <c r="R31" s="116">
        <f t="shared" si="1"/>
        <v>665</v>
      </c>
      <c r="S31" s="117"/>
      <c r="T31" s="9"/>
      <c r="U31" s="9"/>
      <c r="V31" s="9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5.75" customHeight="1" x14ac:dyDescent="0.25">
      <c r="A32" s="251">
        <v>34</v>
      </c>
      <c r="B32" s="350" t="s">
        <v>827</v>
      </c>
      <c r="C32" s="3" t="s">
        <v>772</v>
      </c>
      <c r="D32" s="46" t="s">
        <v>11</v>
      </c>
      <c r="E32" s="4" t="s">
        <v>383</v>
      </c>
      <c r="F32" s="5" t="s">
        <v>58</v>
      </c>
      <c r="G32" s="9"/>
      <c r="H32" s="315" t="s">
        <v>347</v>
      </c>
      <c r="I32" s="315"/>
      <c r="J32" s="331">
        <v>34</v>
      </c>
      <c r="K32" s="315"/>
      <c r="L32" s="9"/>
      <c r="M32" s="180">
        <v>0.01</v>
      </c>
      <c r="N32" s="115">
        <f>+M32*5000</f>
        <v>50</v>
      </c>
      <c r="O32" s="180">
        <v>0</v>
      </c>
      <c r="P32" s="115">
        <v>0</v>
      </c>
      <c r="Q32" s="180">
        <v>0.01</v>
      </c>
      <c r="R32" s="116">
        <f t="shared" si="1"/>
        <v>50</v>
      </c>
      <c r="S32" s="117"/>
      <c r="T32" s="9"/>
      <c r="U32" s="9"/>
      <c r="V32" s="9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5.75" customHeight="1" x14ac:dyDescent="0.25">
      <c r="A33" s="251">
        <v>39</v>
      </c>
      <c r="B33" s="350" t="s">
        <v>827</v>
      </c>
      <c r="C33" s="3" t="s">
        <v>766</v>
      </c>
      <c r="D33" s="46" t="s">
        <v>9</v>
      </c>
      <c r="E33" s="4" t="s">
        <v>202</v>
      </c>
      <c r="F33" s="5" t="s">
        <v>236</v>
      </c>
      <c r="G33" s="9" t="s">
        <v>963</v>
      </c>
      <c r="H33" s="315">
        <v>23000</v>
      </c>
      <c r="I33" s="315"/>
      <c r="J33" s="251">
        <v>39</v>
      </c>
      <c r="K33" s="315"/>
      <c r="L33" s="335" t="s">
        <v>963</v>
      </c>
      <c r="M33" s="180">
        <v>0.02</v>
      </c>
      <c r="N33" s="115">
        <f>+H33*M33</f>
        <v>460</v>
      </c>
      <c r="O33" s="333">
        <v>0.05</v>
      </c>
      <c r="P33" s="334">
        <f>+H33*O33</f>
        <v>1150</v>
      </c>
      <c r="Q33" s="180">
        <v>7.0000000000000007E-2</v>
      </c>
      <c r="R33" s="116">
        <f t="shared" si="1"/>
        <v>1610</v>
      </c>
      <c r="S33" s="117"/>
      <c r="T33" s="9"/>
      <c r="U33" s="9"/>
      <c r="V33" s="9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5.75" customHeight="1" x14ac:dyDescent="0.25">
      <c r="A34" s="292">
        <v>41</v>
      </c>
      <c r="B34" s="230" t="s">
        <v>827</v>
      </c>
      <c r="C34" s="231" t="s">
        <v>825</v>
      </c>
      <c r="D34" s="232" t="s">
        <v>11</v>
      </c>
      <c r="E34" s="228" t="s">
        <v>202</v>
      </c>
      <c r="F34" s="228" t="s">
        <v>812</v>
      </c>
      <c r="G34" s="228"/>
      <c r="H34" s="316"/>
      <c r="I34" s="316"/>
      <c r="J34" s="292">
        <v>41</v>
      </c>
      <c r="K34" s="315"/>
      <c r="L34" s="228"/>
      <c r="M34" s="332"/>
      <c r="N34" s="228"/>
      <c r="O34" s="332"/>
      <c r="P34" s="228"/>
      <c r="Q34" s="332"/>
      <c r="R34" s="228"/>
      <c r="S34" s="117"/>
      <c r="T34" s="9"/>
      <c r="U34" s="9"/>
      <c r="V34" s="9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5.75" customHeight="1" x14ac:dyDescent="0.25">
      <c r="A35" s="251">
        <v>43</v>
      </c>
      <c r="B35" s="350" t="s">
        <v>827</v>
      </c>
      <c r="C35" s="3" t="s">
        <v>773</v>
      </c>
      <c r="D35" s="46" t="s">
        <v>9</v>
      </c>
      <c r="E35" s="4" t="s">
        <v>383</v>
      </c>
      <c r="F35" s="5" t="s">
        <v>208</v>
      </c>
      <c r="G35" s="9" t="s">
        <v>592</v>
      </c>
      <c r="H35" s="315">
        <v>5000</v>
      </c>
      <c r="I35" s="315"/>
      <c r="J35" s="331">
        <v>43</v>
      </c>
      <c r="K35" s="315"/>
      <c r="L35" s="335" t="s">
        <v>592</v>
      </c>
      <c r="M35" s="180">
        <v>0.02</v>
      </c>
      <c r="N35" s="115">
        <f>+H35*M35</f>
        <v>100</v>
      </c>
      <c r="O35" s="333">
        <v>0.05</v>
      </c>
      <c r="P35" s="334">
        <f>+H35*O35</f>
        <v>250</v>
      </c>
      <c r="Q35" s="180">
        <v>7.0000000000000007E-2</v>
      </c>
      <c r="R35" s="116">
        <f>SUM(N35+P35)</f>
        <v>350</v>
      </c>
      <c r="S35" s="117"/>
      <c r="T35" s="9"/>
      <c r="U35" s="9"/>
      <c r="V35" s="9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5.75" customHeight="1" x14ac:dyDescent="0.25">
      <c r="A36" s="251">
        <v>50</v>
      </c>
      <c r="B36" s="350" t="s">
        <v>827</v>
      </c>
      <c r="C36" s="3" t="s">
        <v>786</v>
      </c>
      <c r="D36" s="46" t="s">
        <v>11</v>
      </c>
      <c r="E36" s="4" t="s">
        <v>332</v>
      </c>
      <c r="F36" s="5" t="s">
        <v>787</v>
      </c>
      <c r="G36" s="9" t="s">
        <v>962</v>
      </c>
      <c r="H36" s="315">
        <v>24000</v>
      </c>
      <c r="I36" s="315"/>
      <c r="J36" s="331">
        <v>50</v>
      </c>
      <c r="K36" s="315"/>
      <c r="L36" s="335" t="s">
        <v>962</v>
      </c>
      <c r="M36" s="180">
        <v>0.02</v>
      </c>
      <c r="N36" s="115">
        <f>+H36*M36</f>
        <v>480</v>
      </c>
      <c r="O36" s="333">
        <v>0.05</v>
      </c>
      <c r="P36" s="334">
        <f>+H36*O36</f>
        <v>1200</v>
      </c>
      <c r="Q36" s="180">
        <v>7.0000000000000007E-2</v>
      </c>
      <c r="R36" s="116">
        <f>SUM(N36+P36)</f>
        <v>1680</v>
      </c>
      <c r="S36" s="117"/>
      <c r="T36" s="9" t="s">
        <v>961</v>
      </c>
      <c r="U36" s="9" t="s">
        <v>976</v>
      </c>
      <c r="V36" s="9" t="s">
        <v>972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5.75" customHeight="1" x14ac:dyDescent="0.25">
      <c r="A37" s="251">
        <v>15</v>
      </c>
      <c r="B37" s="350" t="s">
        <v>866</v>
      </c>
      <c r="C37" s="3" t="s">
        <v>727</v>
      </c>
      <c r="D37" s="46" t="s">
        <v>9</v>
      </c>
      <c r="E37" s="4" t="s">
        <v>212</v>
      </c>
      <c r="F37" s="5" t="s">
        <v>338</v>
      </c>
      <c r="G37" s="9" t="s">
        <v>290</v>
      </c>
      <c r="H37" s="315">
        <v>5000</v>
      </c>
      <c r="I37" s="315"/>
      <c r="J37" s="251">
        <v>15</v>
      </c>
      <c r="K37" s="315"/>
      <c r="L37" s="335" t="s">
        <v>290</v>
      </c>
      <c r="M37" s="180">
        <v>0.02</v>
      </c>
      <c r="N37" s="115">
        <f>+H37*M37</f>
        <v>100</v>
      </c>
      <c r="O37" s="333">
        <v>0.05</v>
      </c>
      <c r="P37" s="334">
        <f>+H37*O37</f>
        <v>250</v>
      </c>
      <c r="Q37" s="180">
        <v>7.0000000000000007E-2</v>
      </c>
      <c r="R37" s="116">
        <f>SUM(N37+P37)</f>
        <v>350</v>
      </c>
      <c r="S37" s="117"/>
      <c r="T37" s="9" t="s">
        <v>967</v>
      </c>
      <c r="U37" s="9"/>
      <c r="V37" s="9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5.75" customHeight="1" x14ac:dyDescent="0.25">
      <c r="A38" s="292">
        <v>17</v>
      </c>
      <c r="B38" s="230" t="s">
        <v>866</v>
      </c>
      <c r="C38" s="231" t="s">
        <v>726</v>
      </c>
      <c r="D38" s="232" t="s">
        <v>9</v>
      </c>
      <c r="E38" s="228" t="s">
        <v>344</v>
      </c>
      <c r="F38" s="228" t="s">
        <v>634</v>
      </c>
      <c r="G38" s="228"/>
      <c r="H38" s="316"/>
      <c r="I38" s="316"/>
      <c r="J38" s="292">
        <v>17</v>
      </c>
      <c r="K38" s="315"/>
      <c r="L38" s="228"/>
      <c r="M38" s="332"/>
      <c r="N38" s="228"/>
      <c r="O38" s="332"/>
      <c r="P38" s="228"/>
      <c r="Q38" s="332"/>
      <c r="R38" s="228"/>
      <c r="S38" s="117"/>
      <c r="T38" s="9"/>
      <c r="U38" s="9"/>
      <c r="V38" s="9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15.75" customHeight="1" x14ac:dyDescent="0.25">
      <c r="A39" s="251">
        <v>40</v>
      </c>
      <c r="B39" s="350" t="s">
        <v>866</v>
      </c>
      <c r="C39" s="3" t="s">
        <v>636</v>
      </c>
      <c r="D39" s="46" t="s">
        <v>9</v>
      </c>
      <c r="E39" s="4" t="s">
        <v>725</v>
      </c>
      <c r="F39" s="5" t="s">
        <v>120</v>
      </c>
      <c r="G39" s="9"/>
      <c r="H39" s="315" t="s">
        <v>347</v>
      </c>
      <c r="I39" s="315"/>
      <c r="J39" s="331">
        <v>40</v>
      </c>
      <c r="K39" s="315"/>
      <c r="L39" s="9"/>
      <c r="M39" s="180">
        <v>0.01</v>
      </c>
      <c r="N39" s="115">
        <f>+M39*5000</f>
        <v>50</v>
      </c>
      <c r="O39" s="180">
        <v>0</v>
      </c>
      <c r="P39" s="115">
        <v>0</v>
      </c>
      <c r="Q39" s="180">
        <v>0.01</v>
      </c>
      <c r="R39" s="116">
        <f>SUM(N39+P39)</f>
        <v>50</v>
      </c>
      <c r="S39" s="117"/>
      <c r="T39" s="9"/>
      <c r="U39" s="9"/>
      <c r="V39" s="9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15.75" customHeight="1" x14ac:dyDescent="0.25">
      <c r="A40" s="292">
        <v>48</v>
      </c>
      <c r="B40" s="230" t="s">
        <v>710</v>
      </c>
      <c r="C40" s="231" t="s">
        <v>711</v>
      </c>
      <c r="D40" s="232" t="s">
        <v>9</v>
      </c>
      <c r="E40" s="228" t="s">
        <v>816</v>
      </c>
      <c r="F40" s="228" t="s">
        <v>712</v>
      </c>
      <c r="G40" s="228"/>
      <c r="H40" s="320"/>
      <c r="I40" s="320"/>
      <c r="J40" s="292">
        <v>48</v>
      </c>
      <c r="K40" s="315"/>
      <c r="L40" s="228"/>
      <c r="M40" s="332"/>
      <c r="N40" s="228"/>
      <c r="O40" s="332"/>
      <c r="P40" s="228"/>
      <c r="Q40" s="332"/>
      <c r="R40" s="228"/>
      <c r="S40" s="117"/>
      <c r="T40" s="9"/>
      <c r="U40" s="9"/>
      <c r="V40" s="9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15.75" customHeight="1" x14ac:dyDescent="0.25">
      <c r="A41" s="251">
        <v>12</v>
      </c>
      <c r="B41" s="350" t="s">
        <v>117</v>
      </c>
      <c r="C41" s="3" t="s">
        <v>662</v>
      </c>
      <c r="D41" s="46" t="s">
        <v>9</v>
      </c>
      <c r="E41" s="4" t="s">
        <v>127</v>
      </c>
      <c r="F41" s="5" t="s">
        <v>663</v>
      </c>
      <c r="G41" s="9"/>
      <c r="H41" s="315"/>
      <c r="I41" s="315">
        <v>32000</v>
      </c>
      <c r="J41" s="331">
        <v>12</v>
      </c>
      <c r="K41" s="315"/>
      <c r="L41" s="9"/>
      <c r="M41" s="238">
        <v>3.5000000000000003E-2</v>
      </c>
      <c r="N41" s="115">
        <f>+M41*I41</f>
        <v>1120</v>
      </c>
      <c r="O41" s="180">
        <v>0</v>
      </c>
      <c r="P41" s="115">
        <v>0</v>
      </c>
      <c r="Q41" s="238">
        <v>3.5000000000000003E-2</v>
      </c>
      <c r="R41" s="116">
        <f t="shared" ref="R41:R46" si="4">SUM(N41+P41)</f>
        <v>1120</v>
      </c>
      <c r="S41" s="117"/>
      <c r="T41" s="9"/>
      <c r="U41" s="9"/>
      <c r="V41" s="9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5.75" customHeight="1" x14ac:dyDescent="0.25">
      <c r="A42" s="251">
        <v>44</v>
      </c>
      <c r="B42" s="350" t="s">
        <v>117</v>
      </c>
      <c r="C42" s="3" t="s">
        <v>658</v>
      </c>
      <c r="D42" s="46" t="s">
        <v>11</v>
      </c>
      <c r="E42" s="4" t="s">
        <v>127</v>
      </c>
      <c r="F42" s="5" t="s">
        <v>128</v>
      </c>
      <c r="G42" s="9"/>
      <c r="H42" s="315"/>
      <c r="I42" s="315">
        <v>13000</v>
      </c>
      <c r="J42" s="331">
        <v>44</v>
      </c>
      <c r="K42" s="315"/>
      <c r="L42" s="9"/>
      <c r="M42" s="238">
        <v>3.5000000000000003E-2</v>
      </c>
      <c r="N42" s="89">
        <f>+M42*I42</f>
        <v>455.00000000000006</v>
      </c>
      <c r="O42" s="180">
        <v>0</v>
      </c>
      <c r="P42" s="89">
        <v>0</v>
      </c>
      <c r="Q42" s="238">
        <v>3.5000000000000003E-2</v>
      </c>
      <c r="R42" s="357">
        <f t="shared" si="4"/>
        <v>455.00000000000006</v>
      </c>
      <c r="S42" s="117"/>
      <c r="T42" s="9"/>
      <c r="U42" s="9"/>
      <c r="V42" s="9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5.75" customHeight="1" x14ac:dyDescent="0.25">
      <c r="A43" s="251">
        <v>1</v>
      </c>
      <c r="B43" s="350" t="s">
        <v>859</v>
      </c>
      <c r="C43" s="3" t="s">
        <v>739</v>
      </c>
      <c r="D43" s="46" t="s">
        <v>11</v>
      </c>
      <c r="E43" s="4" t="s">
        <v>80</v>
      </c>
      <c r="F43" s="5" t="s">
        <v>155</v>
      </c>
      <c r="G43" s="9"/>
      <c r="H43" s="315" t="s">
        <v>347</v>
      </c>
      <c r="I43" s="315"/>
      <c r="J43" s="331">
        <v>1</v>
      </c>
      <c r="K43" s="315"/>
      <c r="L43" s="9"/>
      <c r="M43" s="180">
        <v>0.01</v>
      </c>
      <c r="N43" s="89">
        <f>+M43*5000</f>
        <v>50</v>
      </c>
      <c r="O43" s="180">
        <v>0</v>
      </c>
      <c r="P43" s="89">
        <v>0</v>
      </c>
      <c r="Q43" s="180">
        <v>0.01</v>
      </c>
      <c r="R43" s="357">
        <f t="shared" si="4"/>
        <v>50</v>
      </c>
      <c r="S43" s="117"/>
      <c r="T43" s="9"/>
      <c r="U43" s="9"/>
      <c r="V43" s="9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15.75" customHeight="1" x14ac:dyDescent="0.25">
      <c r="A44" s="251">
        <v>32</v>
      </c>
      <c r="B44" s="350" t="s">
        <v>864</v>
      </c>
      <c r="C44" s="3" t="s">
        <v>732</v>
      </c>
      <c r="D44" s="46" t="s">
        <v>9</v>
      </c>
      <c r="E44" s="4" t="s">
        <v>733</v>
      </c>
      <c r="F44" s="5" t="s">
        <v>196</v>
      </c>
      <c r="G44" s="9" t="s">
        <v>134</v>
      </c>
      <c r="H44" s="315">
        <v>11000</v>
      </c>
      <c r="I44" s="315"/>
      <c r="J44" s="251">
        <v>32</v>
      </c>
      <c r="K44" s="315"/>
      <c r="L44" s="335" t="s">
        <v>134</v>
      </c>
      <c r="M44" s="180">
        <v>0.02</v>
      </c>
      <c r="N44" s="115">
        <f>+H44*M44</f>
        <v>220</v>
      </c>
      <c r="O44" s="333">
        <v>0.05</v>
      </c>
      <c r="P44" s="334">
        <f>+H44*O44</f>
        <v>550</v>
      </c>
      <c r="Q44" s="180">
        <v>7.0000000000000007E-2</v>
      </c>
      <c r="R44" s="116">
        <f t="shared" si="4"/>
        <v>770</v>
      </c>
      <c r="S44" s="117"/>
      <c r="T44" s="9"/>
      <c r="U44" s="9"/>
      <c r="V44" s="9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5.75" customHeight="1" x14ac:dyDescent="0.25">
      <c r="A45" s="251">
        <v>4</v>
      </c>
      <c r="B45" s="350" t="s">
        <v>860</v>
      </c>
      <c r="C45" s="3" t="s">
        <v>717</v>
      </c>
      <c r="D45" s="46" t="s">
        <v>9</v>
      </c>
      <c r="E45" s="4" t="s">
        <v>718</v>
      </c>
      <c r="F45" s="5" t="s">
        <v>719</v>
      </c>
      <c r="G45" s="9" t="s">
        <v>970</v>
      </c>
      <c r="H45" s="315">
        <v>5000</v>
      </c>
      <c r="I45" s="315"/>
      <c r="J45" s="251">
        <v>4</v>
      </c>
      <c r="K45" s="315"/>
      <c r="L45" s="335" t="s">
        <v>970</v>
      </c>
      <c r="M45" s="180">
        <v>0.02</v>
      </c>
      <c r="N45" s="115">
        <f>+H45*M45</f>
        <v>100</v>
      </c>
      <c r="O45" s="333">
        <v>0.05</v>
      </c>
      <c r="P45" s="334">
        <f>+H45*O45</f>
        <v>250</v>
      </c>
      <c r="Q45" s="180">
        <v>7.0000000000000007E-2</v>
      </c>
      <c r="R45" s="116">
        <f t="shared" si="4"/>
        <v>350</v>
      </c>
      <c r="S45" s="117"/>
      <c r="T45" s="9"/>
      <c r="U45" s="9"/>
      <c r="V45" s="9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5.75" customHeight="1" x14ac:dyDescent="0.25">
      <c r="A46" s="251">
        <v>29</v>
      </c>
      <c r="B46" s="350" t="s">
        <v>860</v>
      </c>
      <c r="C46" s="3" t="s">
        <v>722</v>
      </c>
      <c r="D46" s="46" t="s">
        <v>9</v>
      </c>
      <c r="E46" s="4" t="s">
        <v>440</v>
      </c>
      <c r="F46" s="5" t="s">
        <v>723</v>
      </c>
      <c r="G46" s="9"/>
      <c r="H46" s="315" t="s">
        <v>347</v>
      </c>
      <c r="I46" s="315"/>
      <c r="J46" s="331">
        <v>29</v>
      </c>
      <c r="K46" s="315"/>
      <c r="L46" s="9"/>
      <c r="M46" s="180">
        <v>0.01</v>
      </c>
      <c r="N46" s="115">
        <f>+M46*5000</f>
        <v>50</v>
      </c>
      <c r="O46" s="180">
        <v>0</v>
      </c>
      <c r="P46" s="115">
        <v>0</v>
      </c>
      <c r="Q46" s="180">
        <v>0.01</v>
      </c>
      <c r="R46" s="116">
        <f t="shared" si="4"/>
        <v>50</v>
      </c>
      <c r="S46" s="117"/>
      <c r="T46" s="9"/>
      <c r="U46" s="9"/>
      <c r="V46" s="9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5.75" customHeight="1" x14ac:dyDescent="0.25">
      <c r="A47" s="292">
        <v>42</v>
      </c>
      <c r="B47" s="230" t="s">
        <v>336</v>
      </c>
      <c r="C47" s="231" t="s">
        <v>713</v>
      </c>
      <c r="D47" s="232" t="s">
        <v>9</v>
      </c>
      <c r="E47" s="228" t="s">
        <v>575</v>
      </c>
      <c r="F47" s="228" t="s">
        <v>714</v>
      </c>
      <c r="G47" s="228"/>
      <c r="H47" s="316"/>
      <c r="I47" s="316"/>
      <c r="J47" s="292">
        <v>42</v>
      </c>
      <c r="K47" s="315"/>
      <c r="L47" s="228"/>
      <c r="M47" s="332"/>
      <c r="N47" s="228"/>
      <c r="O47" s="332"/>
      <c r="P47" s="228"/>
      <c r="Q47" s="332"/>
      <c r="R47" s="228"/>
      <c r="S47" s="117"/>
      <c r="T47" s="9"/>
      <c r="U47" s="9"/>
      <c r="V47" s="9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5.75" customHeight="1" x14ac:dyDescent="0.25">
      <c r="A48" s="251">
        <v>27</v>
      </c>
      <c r="B48" s="350" t="s">
        <v>15</v>
      </c>
      <c r="C48" s="3" t="s">
        <v>646</v>
      </c>
      <c r="D48" s="46" t="s">
        <v>9</v>
      </c>
      <c r="E48" s="4" t="s">
        <v>8</v>
      </c>
      <c r="F48" s="5" t="s">
        <v>647</v>
      </c>
      <c r="G48" s="9" t="s">
        <v>592</v>
      </c>
      <c r="H48" s="315">
        <v>5000</v>
      </c>
      <c r="I48" s="315"/>
      <c r="J48" s="331">
        <v>27</v>
      </c>
      <c r="K48" s="315"/>
      <c r="L48" s="335" t="s">
        <v>592</v>
      </c>
      <c r="M48" s="180">
        <v>0.02</v>
      </c>
      <c r="N48" s="115">
        <f>+H48*M48</f>
        <v>100</v>
      </c>
      <c r="O48" s="333">
        <v>0.05</v>
      </c>
      <c r="P48" s="334">
        <f>+H48*O48</f>
        <v>250</v>
      </c>
      <c r="Q48" s="180">
        <v>7.0000000000000007E-2</v>
      </c>
      <c r="R48" s="116">
        <f>SUM(N48+P48)</f>
        <v>350</v>
      </c>
      <c r="S48" s="117"/>
      <c r="T48" s="9" t="s">
        <v>979</v>
      </c>
      <c r="U48" s="9"/>
      <c r="V48" s="9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33" ht="15.75" customHeight="1" x14ac:dyDescent="0.25">
      <c r="A49" s="251">
        <v>35</v>
      </c>
      <c r="B49" s="350" t="s">
        <v>810</v>
      </c>
      <c r="C49" s="3" t="s">
        <v>811</v>
      </c>
      <c r="D49" s="46" t="s">
        <v>9</v>
      </c>
      <c r="E49" s="4" t="s">
        <v>510</v>
      </c>
      <c r="F49" s="5" t="s">
        <v>813</v>
      </c>
      <c r="G49" s="9"/>
      <c r="H49" s="315" t="s">
        <v>347</v>
      </c>
      <c r="I49" s="315"/>
      <c r="J49" s="331">
        <v>35</v>
      </c>
      <c r="K49" s="315"/>
      <c r="L49" s="9"/>
      <c r="M49" s="180">
        <v>0.01</v>
      </c>
      <c r="N49" s="89">
        <f>+M49*5000</f>
        <v>50</v>
      </c>
      <c r="O49" s="180">
        <v>0</v>
      </c>
      <c r="P49" s="89">
        <v>0</v>
      </c>
      <c r="Q49" s="180">
        <v>0.01</v>
      </c>
      <c r="R49" s="357">
        <f>SUM(N49+P49)</f>
        <v>50</v>
      </c>
      <c r="S49" s="117"/>
      <c r="T49" s="9"/>
      <c r="U49" s="9"/>
      <c r="V49" s="9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3" ht="15.75" customHeight="1" x14ac:dyDescent="0.25">
      <c r="A50" s="251">
        <v>36</v>
      </c>
      <c r="B50" s="350" t="s">
        <v>19</v>
      </c>
      <c r="C50" s="3" t="s">
        <v>737</v>
      </c>
      <c r="D50" s="46" t="s">
        <v>11</v>
      </c>
      <c r="E50" s="4" t="s">
        <v>383</v>
      </c>
      <c r="F50" s="5" t="s">
        <v>738</v>
      </c>
      <c r="G50" s="9" t="s">
        <v>295</v>
      </c>
      <c r="H50" s="315">
        <v>10000</v>
      </c>
      <c r="I50" s="315"/>
      <c r="J50" s="251">
        <v>36</v>
      </c>
      <c r="K50" s="315"/>
      <c r="L50" s="335" t="s">
        <v>351</v>
      </c>
      <c r="M50" s="180">
        <v>0.02</v>
      </c>
      <c r="N50" s="115">
        <f>+H50*M50</f>
        <v>200</v>
      </c>
      <c r="O50" s="333">
        <v>0.05</v>
      </c>
      <c r="P50" s="334">
        <f>+H50*O50</f>
        <v>500</v>
      </c>
      <c r="Q50" s="180">
        <v>7.0000000000000007E-2</v>
      </c>
      <c r="R50" s="116">
        <f>SUM(N50+P50)</f>
        <v>700</v>
      </c>
      <c r="S50" s="117"/>
      <c r="T50" s="9"/>
      <c r="U50" s="9"/>
      <c r="V50" s="9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3" ht="15.75" customHeight="1" x14ac:dyDescent="0.25">
      <c r="A51" s="251">
        <v>14</v>
      </c>
      <c r="B51" s="350" t="s">
        <v>863</v>
      </c>
      <c r="C51" s="3" t="s">
        <v>649</v>
      </c>
      <c r="D51" s="46" t="s">
        <v>11</v>
      </c>
      <c r="E51" s="4" t="s">
        <v>383</v>
      </c>
      <c r="F51" s="5" t="s">
        <v>650</v>
      </c>
      <c r="G51" s="9"/>
      <c r="H51" s="315" t="s">
        <v>347</v>
      </c>
      <c r="I51" s="315"/>
      <c r="J51" s="331">
        <v>14</v>
      </c>
      <c r="K51" s="315"/>
      <c r="L51" s="9"/>
      <c r="M51" s="180">
        <v>0.01</v>
      </c>
      <c r="N51" s="115">
        <f>+M51*5000</f>
        <v>50</v>
      </c>
      <c r="O51" s="180">
        <v>0</v>
      </c>
      <c r="P51" s="115">
        <v>0</v>
      </c>
      <c r="Q51" s="180">
        <v>0.01</v>
      </c>
      <c r="R51" s="116">
        <f>SUM(N51+P51)</f>
        <v>50</v>
      </c>
      <c r="S51" s="117"/>
      <c r="T51" s="9"/>
      <c r="U51" s="9"/>
      <c r="V51" s="9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3" ht="15.75" customHeight="1" x14ac:dyDescent="0.25">
      <c r="A52" s="251">
        <v>38</v>
      </c>
      <c r="B52" s="350" t="s">
        <v>865</v>
      </c>
      <c r="C52" s="3" t="s">
        <v>758</v>
      </c>
      <c r="D52" s="46" t="s">
        <v>11</v>
      </c>
      <c r="E52" s="4" t="s">
        <v>226</v>
      </c>
      <c r="F52" s="5" t="s">
        <v>446</v>
      </c>
      <c r="G52" s="9"/>
      <c r="H52" s="315" t="s">
        <v>347</v>
      </c>
      <c r="I52" s="315"/>
      <c r="J52" s="331">
        <v>38</v>
      </c>
      <c r="K52" s="315"/>
      <c r="L52" s="9"/>
      <c r="M52" s="180">
        <v>0.01</v>
      </c>
      <c r="N52" s="115">
        <f>+M52*5000</f>
        <v>50</v>
      </c>
      <c r="O52" s="180">
        <v>0</v>
      </c>
      <c r="P52" s="115">
        <v>0</v>
      </c>
      <c r="Q52" s="180">
        <v>0.01</v>
      </c>
      <c r="R52" s="116">
        <f>SUM(N52+P52)</f>
        <v>50</v>
      </c>
      <c r="S52" s="117"/>
      <c r="T52" s="90"/>
      <c r="U52" s="90"/>
      <c r="V52" s="90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</sheetData>
  <sortState ref="A2:AT91">
    <sortCondition ref="B2:B91"/>
  </sortState>
  <pageMargins left="0.25" right="0.25" top="0.75" bottom="0.75" header="0.3" footer="0.3"/>
  <pageSetup paperSize="9" scale="75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5050"/>
    <pageSetUpPr fitToPage="1"/>
  </sheetPr>
  <dimension ref="A1:AT91"/>
  <sheetViews>
    <sheetView zoomScale="90" zoomScaleNormal="90" workbookViewId="0">
      <pane xSplit="3" ySplit="2" topLeftCell="D18" activePane="bottomRight" state="frozen"/>
      <selection pane="topRight" activeCell="E1" sqref="E1"/>
      <selection pane="bottomLeft" activeCell="A3" sqref="A3"/>
      <selection pane="bottomRight" activeCell="H36" sqref="H36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60.5703125" style="1" customWidth="1"/>
    <col min="3" max="3" width="12.140625" style="30" customWidth="1"/>
    <col min="4" max="4" width="3.42578125" style="43" customWidth="1"/>
    <col min="5" max="5" width="6.7109375" style="1" customWidth="1"/>
    <col min="6" max="6" width="13.42578125" style="1" customWidth="1"/>
    <col min="7" max="7" width="16.7109375" style="1" customWidth="1"/>
    <col min="8" max="8" width="11.42578125" style="141" customWidth="1"/>
    <col min="9" max="9" width="11.42578125" style="1" customWidth="1"/>
    <col min="10" max="10" width="6.85546875" style="112" customWidth="1"/>
    <col min="11" max="11" width="1.85546875" style="1" customWidth="1"/>
    <col min="12" max="12" width="24.28515625" style="1" customWidth="1"/>
    <col min="13" max="13" width="6.42578125" style="1" customWidth="1"/>
    <col min="14" max="14" width="15.42578125" style="1" customWidth="1"/>
    <col min="15" max="15" width="6.42578125" style="1" customWidth="1"/>
    <col min="16" max="16" width="15.42578125" style="1" customWidth="1"/>
    <col min="17" max="17" width="6.42578125" style="1" customWidth="1"/>
    <col min="18" max="18" width="15.42578125" style="1" customWidth="1"/>
    <col min="19" max="19" width="1.28515625" style="1" customWidth="1"/>
    <col min="20" max="16384" width="11.42578125" style="1"/>
  </cols>
  <sheetData>
    <row r="1" spans="1:33" ht="16.5" thickBot="1" x14ac:dyDescent="0.3">
      <c r="A1" s="401" t="s">
        <v>969</v>
      </c>
      <c r="B1" s="402"/>
      <c r="C1" s="402"/>
      <c r="D1" s="402"/>
      <c r="E1" s="402"/>
      <c r="F1" s="402"/>
      <c r="H1" s="1"/>
      <c r="J1" s="1"/>
    </row>
    <row r="2" spans="1:33" ht="15.75" customHeight="1" thickBot="1" x14ac:dyDescent="0.3">
      <c r="A2" s="75" t="s">
        <v>1</v>
      </c>
      <c r="B2" s="75" t="s">
        <v>2</v>
      </c>
      <c r="C2" s="75" t="s">
        <v>3</v>
      </c>
      <c r="D2" s="76" t="s">
        <v>16</v>
      </c>
      <c r="E2" s="75" t="s">
        <v>4</v>
      </c>
      <c r="F2" s="75" t="s">
        <v>5</v>
      </c>
      <c r="G2" s="123" t="s">
        <v>36</v>
      </c>
      <c r="H2" s="318" t="s">
        <v>37</v>
      </c>
      <c r="I2" s="123" t="s">
        <v>38</v>
      </c>
      <c r="J2" s="75" t="s">
        <v>1</v>
      </c>
      <c r="K2" s="123" t="s">
        <v>346</v>
      </c>
    </row>
    <row r="3" spans="1:33" ht="15.75" customHeight="1" x14ac:dyDescent="0.25">
      <c r="A3" s="251">
        <v>1</v>
      </c>
      <c r="B3" s="341" t="s">
        <v>859</v>
      </c>
      <c r="C3" s="3" t="s">
        <v>739</v>
      </c>
      <c r="D3" s="46" t="s">
        <v>11</v>
      </c>
      <c r="E3" s="4" t="s">
        <v>80</v>
      </c>
      <c r="F3" s="5" t="s">
        <v>155</v>
      </c>
      <c r="G3" s="214"/>
      <c r="H3" s="317" t="s">
        <v>347</v>
      </c>
      <c r="I3" s="317"/>
      <c r="J3" s="251">
        <v>1</v>
      </c>
      <c r="K3" s="317"/>
      <c r="L3" s="365" t="s">
        <v>89</v>
      </c>
      <c r="M3" s="339">
        <v>0.01</v>
      </c>
      <c r="N3" s="340">
        <f>+M3*5000</f>
        <v>50</v>
      </c>
      <c r="O3" s="339">
        <v>0</v>
      </c>
      <c r="P3" s="340">
        <v>0</v>
      </c>
      <c r="Q3" s="339">
        <v>0.01</v>
      </c>
      <c r="R3" s="342">
        <f>SUM(N3+P3)</f>
        <v>50</v>
      </c>
      <c r="S3" s="117"/>
      <c r="T3" s="9"/>
      <c r="U3" s="9"/>
      <c r="V3" s="9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5.75" customHeight="1" x14ac:dyDescent="0.25">
      <c r="A4" s="292">
        <v>2</v>
      </c>
      <c r="B4" s="230" t="s">
        <v>827</v>
      </c>
      <c r="C4" s="231" t="s">
        <v>791</v>
      </c>
      <c r="D4" s="232" t="s">
        <v>9</v>
      </c>
      <c r="E4" s="228" t="s">
        <v>202</v>
      </c>
      <c r="F4" s="228" t="s">
        <v>320</v>
      </c>
      <c r="G4" s="228"/>
      <c r="H4" s="320"/>
      <c r="I4" s="320"/>
      <c r="J4" s="292">
        <v>2</v>
      </c>
      <c r="K4" s="315"/>
      <c r="L4" s="228"/>
      <c r="M4" s="332"/>
      <c r="N4" s="332"/>
      <c r="O4" s="332"/>
      <c r="P4" s="332"/>
      <c r="Q4" s="332"/>
      <c r="R4" s="332"/>
      <c r="S4" s="117"/>
      <c r="T4" s="9"/>
      <c r="U4" s="9"/>
      <c r="V4" s="9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33" ht="15.75" customHeight="1" x14ac:dyDescent="0.25">
      <c r="A5" s="251">
        <v>3</v>
      </c>
      <c r="B5" s="350" t="s">
        <v>497</v>
      </c>
      <c r="C5" s="3" t="s">
        <v>671</v>
      </c>
      <c r="D5" s="46" t="s">
        <v>9</v>
      </c>
      <c r="E5" s="4" t="s">
        <v>458</v>
      </c>
      <c r="F5" s="5" t="s">
        <v>672</v>
      </c>
      <c r="G5" s="9" t="s">
        <v>968</v>
      </c>
      <c r="H5" s="315">
        <v>7000</v>
      </c>
      <c r="I5" s="315"/>
      <c r="J5" s="251">
        <v>3</v>
      </c>
      <c r="K5" s="315"/>
      <c r="L5" s="335" t="s">
        <v>139</v>
      </c>
      <c r="M5" s="360">
        <v>3.5000000000000003E-2</v>
      </c>
      <c r="N5" s="334">
        <f>+H5*M5</f>
        <v>245.00000000000003</v>
      </c>
      <c r="O5" s="333">
        <v>0</v>
      </c>
      <c r="P5" s="334">
        <f>+H5*O5</f>
        <v>0</v>
      </c>
      <c r="Q5" s="333">
        <v>7.0000000000000007E-2</v>
      </c>
      <c r="R5" s="336">
        <f t="shared" ref="R5:R6" si="0">SUM(N5+P5)</f>
        <v>245.00000000000003</v>
      </c>
      <c r="S5" s="117"/>
      <c r="T5" s="9"/>
      <c r="U5" s="9"/>
      <c r="V5" s="9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3" ht="15.6" customHeight="1" x14ac:dyDescent="0.25">
      <c r="A6" s="251">
        <v>4</v>
      </c>
      <c r="B6" s="350" t="s">
        <v>860</v>
      </c>
      <c r="C6" s="3" t="s">
        <v>717</v>
      </c>
      <c r="D6" s="46" t="s">
        <v>9</v>
      </c>
      <c r="E6" s="4" t="s">
        <v>718</v>
      </c>
      <c r="F6" s="5" t="s">
        <v>719</v>
      </c>
      <c r="G6" s="9" t="s">
        <v>970</v>
      </c>
      <c r="H6" s="315">
        <v>5000</v>
      </c>
      <c r="I6" s="315"/>
      <c r="J6" s="251">
        <v>4</v>
      </c>
      <c r="K6" s="315"/>
      <c r="L6" s="338" t="s">
        <v>1022</v>
      </c>
      <c r="M6" s="333">
        <v>0.02</v>
      </c>
      <c r="N6" s="334">
        <f>+H6*M6</f>
        <v>100</v>
      </c>
      <c r="O6" s="339">
        <v>0.05</v>
      </c>
      <c r="P6" s="340">
        <f>+H6*O6</f>
        <v>250</v>
      </c>
      <c r="Q6" s="333">
        <v>7.0000000000000007E-2</v>
      </c>
      <c r="R6" s="336">
        <f t="shared" si="0"/>
        <v>350</v>
      </c>
      <c r="S6" s="117"/>
      <c r="T6" s="9"/>
      <c r="U6" s="9"/>
      <c r="V6" s="9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15.75" customHeight="1" x14ac:dyDescent="0.25">
      <c r="A7" s="251">
        <v>5</v>
      </c>
      <c r="B7" s="350" t="s">
        <v>342</v>
      </c>
      <c r="C7" s="3" t="s">
        <v>700</v>
      </c>
      <c r="D7" s="46" t="s">
        <v>11</v>
      </c>
      <c r="E7" s="4" t="s">
        <v>383</v>
      </c>
      <c r="F7" s="5" t="s">
        <v>321</v>
      </c>
      <c r="G7" s="9"/>
      <c r="H7" s="315"/>
      <c r="I7" s="315">
        <v>5000</v>
      </c>
      <c r="J7" s="251">
        <v>5</v>
      </c>
      <c r="K7" s="315"/>
      <c r="L7" s="338" t="s">
        <v>1046</v>
      </c>
      <c r="M7" s="360">
        <v>3.5000000000000003E-2</v>
      </c>
      <c r="N7" s="334">
        <f>+M7*I7</f>
        <v>175.00000000000003</v>
      </c>
      <c r="O7" s="339">
        <v>0.05</v>
      </c>
      <c r="P7" s="340">
        <f>+I7*O7</f>
        <v>250</v>
      </c>
      <c r="Q7" s="360">
        <v>3.5000000000000003E-2</v>
      </c>
      <c r="R7" s="336">
        <f>SUM(N7+P7)</f>
        <v>425</v>
      </c>
      <c r="S7" s="117"/>
      <c r="T7" s="9"/>
      <c r="U7" s="9"/>
      <c r="V7" s="9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33" ht="15.75" customHeight="1" x14ac:dyDescent="0.25">
      <c r="A8" s="251">
        <v>6</v>
      </c>
      <c r="B8" s="341" t="s">
        <v>861</v>
      </c>
      <c r="C8" s="3" t="s">
        <v>854</v>
      </c>
      <c r="D8" s="46" t="s">
        <v>9</v>
      </c>
      <c r="E8" s="4" t="s">
        <v>440</v>
      </c>
      <c r="F8" s="5" t="s">
        <v>846</v>
      </c>
      <c r="G8" s="9" t="s">
        <v>592</v>
      </c>
      <c r="H8" s="315">
        <v>11000</v>
      </c>
      <c r="I8" s="315"/>
      <c r="J8" s="251">
        <v>6</v>
      </c>
      <c r="K8" s="315"/>
      <c r="L8" s="338" t="s">
        <v>1046</v>
      </c>
      <c r="M8" s="339">
        <v>0.02</v>
      </c>
      <c r="N8" s="340">
        <f>+H8*M8</f>
        <v>220</v>
      </c>
      <c r="O8" s="339">
        <v>0.05</v>
      </c>
      <c r="P8" s="340">
        <f>+H8*O8</f>
        <v>550</v>
      </c>
      <c r="Q8" s="339">
        <v>7.0000000000000007E-2</v>
      </c>
      <c r="R8" s="342">
        <f>SUM(N8+P8)</f>
        <v>770</v>
      </c>
      <c r="S8" s="117"/>
      <c r="T8" s="9"/>
      <c r="U8" s="9"/>
      <c r="V8" s="9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 ht="15.75" customHeight="1" x14ac:dyDescent="0.25">
      <c r="A9" s="251">
        <v>7</v>
      </c>
      <c r="B9" s="341" t="s">
        <v>639</v>
      </c>
      <c r="C9" s="3" t="s">
        <v>928</v>
      </c>
      <c r="D9" s="46" t="s">
        <v>11</v>
      </c>
      <c r="E9" s="4" t="s">
        <v>641</v>
      </c>
      <c r="F9" s="5" t="s">
        <v>642</v>
      </c>
      <c r="G9" s="9"/>
      <c r="H9" s="315" t="s">
        <v>347</v>
      </c>
      <c r="I9" s="315"/>
      <c r="J9" s="251">
        <v>7</v>
      </c>
      <c r="K9" s="315"/>
      <c r="L9" s="338" t="s">
        <v>134</v>
      </c>
      <c r="M9" s="339">
        <v>0.01</v>
      </c>
      <c r="N9" s="340">
        <f>+M9*5000</f>
        <v>50</v>
      </c>
      <c r="O9" s="339">
        <v>0</v>
      </c>
      <c r="P9" s="340">
        <v>0</v>
      </c>
      <c r="Q9" s="339">
        <v>0.01</v>
      </c>
      <c r="R9" s="342">
        <f>SUM(N9+P9)</f>
        <v>50</v>
      </c>
      <c r="S9" s="117"/>
      <c r="T9" s="9"/>
      <c r="U9" s="9"/>
      <c r="V9" s="9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33" ht="15.75" customHeight="1" x14ac:dyDescent="0.25">
      <c r="A10" s="251">
        <v>8</v>
      </c>
      <c r="B10" s="350" t="s">
        <v>497</v>
      </c>
      <c r="C10" s="3" t="s">
        <v>666</v>
      </c>
      <c r="D10" s="46" t="s">
        <v>9</v>
      </c>
      <c r="E10" s="4" t="s">
        <v>667</v>
      </c>
      <c r="F10" s="5" t="s">
        <v>668</v>
      </c>
      <c r="G10" s="9" t="s">
        <v>968</v>
      </c>
      <c r="H10" s="315">
        <v>8000</v>
      </c>
      <c r="I10" s="315"/>
      <c r="J10" s="251">
        <v>8</v>
      </c>
      <c r="K10" s="315"/>
      <c r="L10" s="335" t="s">
        <v>139</v>
      </c>
      <c r="M10" s="360">
        <v>3.5000000000000003E-2</v>
      </c>
      <c r="N10" s="334">
        <f>+H10*M10</f>
        <v>280</v>
      </c>
      <c r="O10" s="333">
        <v>0</v>
      </c>
      <c r="P10" s="334">
        <f>+H10*O10</f>
        <v>0</v>
      </c>
      <c r="Q10" s="333">
        <v>7.0000000000000007E-2</v>
      </c>
      <c r="R10" s="336">
        <f t="shared" ref="R10" si="1">SUM(N10+P10)</f>
        <v>280</v>
      </c>
      <c r="S10" s="117"/>
      <c r="T10" s="9"/>
      <c r="U10" s="9"/>
      <c r="V10" s="9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ht="15.75" customHeight="1" x14ac:dyDescent="0.25">
      <c r="A11" s="251">
        <v>9</v>
      </c>
      <c r="B11" s="350" t="s">
        <v>862</v>
      </c>
      <c r="C11" s="3" t="s">
        <v>621</v>
      </c>
      <c r="D11" s="46" t="s">
        <v>11</v>
      </c>
      <c r="E11" s="4" t="s">
        <v>148</v>
      </c>
      <c r="F11" s="5" t="s">
        <v>622</v>
      </c>
      <c r="G11" s="9"/>
      <c r="H11" s="315" t="s">
        <v>347</v>
      </c>
      <c r="I11" s="315"/>
      <c r="J11" s="251">
        <v>9</v>
      </c>
      <c r="K11" s="315"/>
      <c r="L11" s="335" t="s">
        <v>312</v>
      </c>
      <c r="M11" s="333">
        <v>0.01</v>
      </c>
      <c r="N11" s="334">
        <f>+M11*5000</f>
        <v>50</v>
      </c>
      <c r="O11" s="333">
        <v>0</v>
      </c>
      <c r="P11" s="334">
        <v>0</v>
      </c>
      <c r="Q11" s="333">
        <v>0.01</v>
      </c>
      <c r="R11" s="336">
        <f>SUM(N11+P11)</f>
        <v>50</v>
      </c>
      <c r="S11" s="117"/>
      <c r="T11" s="9"/>
      <c r="U11" s="9"/>
      <c r="V11" s="9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3" ht="15.75" customHeight="1" x14ac:dyDescent="0.25">
      <c r="A12" s="292">
        <v>10</v>
      </c>
      <c r="B12" s="230" t="s">
        <v>342</v>
      </c>
      <c r="C12" s="231" t="s">
        <v>697</v>
      </c>
      <c r="D12" s="232" t="s">
        <v>9</v>
      </c>
      <c r="E12" s="228" t="s">
        <v>641</v>
      </c>
      <c r="F12" s="228" t="s">
        <v>556</v>
      </c>
      <c r="G12" s="228"/>
      <c r="H12" s="316"/>
      <c r="I12" s="316"/>
      <c r="J12" s="292">
        <v>10</v>
      </c>
      <c r="K12" s="315"/>
      <c r="L12" s="228"/>
      <c r="M12" s="332"/>
      <c r="N12" s="332"/>
      <c r="O12" s="332"/>
      <c r="P12" s="332"/>
      <c r="Q12" s="332"/>
      <c r="R12" s="332"/>
      <c r="S12" s="117"/>
      <c r="T12" s="9"/>
      <c r="U12" s="9"/>
      <c r="V12" s="9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33" ht="15.75" customHeight="1" x14ac:dyDescent="0.25">
      <c r="A13" s="251">
        <v>11</v>
      </c>
      <c r="B13" s="350" t="s">
        <v>980</v>
      </c>
      <c r="C13" s="3" t="s">
        <v>789</v>
      </c>
      <c r="D13" s="46" t="s">
        <v>9</v>
      </c>
      <c r="E13" s="4" t="s">
        <v>733</v>
      </c>
      <c r="F13" s="5" t="s">
        <v>790</v>
      </c>
      <c r="G13" s="9"/>
      <c r="H13" s="315" t="s">
        <v>347</v>
      </c>
      <c r="I13" s="315"/>
      <c r="J13" s="251">
        <v>11</v>
      </c>
      <c r="K13" s="315"/>
      <c r="L13" s="335" t="s">
        <v>593</v>
      </c>
      <c r="M13" s="333">
        <v>0.01</v>
      </c>
      <c r="N13" s="334">
        <f>+M13*5000</f>
        <v>50</v>
      </c>
      <c r="O13" s="333">
        <v>0</v>
      </c>
      <c r="P13" s="334">
        <v>0</v>
      </c>
      <c r="Q13" s="333">
        <v>0.01</v>
      </c>
      <c r="R13" s="336">
        <f>SUM(N13+P13)</f>
        <v>50</v>
      </c>
      <c r="S13" s="117"/>
      <c r="T13" s="9"/>
      <c r="U13" s="9"/>
      <c r="V13" s="9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3" ht="15.75" customHeight="1" x14ac:dyDescent="0.25">
      <c r="A14" s="251">
        <v>12</v>
      </c>
      <c r="B14" s="341" t="s">
        <v>117</v>
      </c>
      <c r="C14" s="3" t="s">
        <v>662</v>
      </c>
      <c r="D14" s="46" t="s">
        <v>9</v>
      </c>
      <c r="E14" s="4" t="s">
        <v>127</v>
      </c>
      <c r="F14" s="5" t="s">
        <v>663</v>
      </c>
      <c r="G14" s="9"/>
      <c r="H14" s="315"/>
      <c r="I14" s="315">
        <v>32000</v>
      </c>
      <c r="J14" s="251">
        <v>12</v>
      </c>
      <c r="K14" s="315"/>
      <c r="L14" s="338" t="s">
        <v>981</v>
      </c>
      <c r="M14" s="362">
        <v>3.5000000000000003E-2</v>
      </c>
      <c r="N14" s="340">
        <f>+M14*I14</f>
        <v>1120</v>
      </c>
      <c r="O14" s="339">
        <v>0</v>
      </c>
      <c r="P14" s="340">
        <v>0</v>
      </c>
      <c r="Q14" s="362">
        <v>3.5000000000000003E-2</v>
      </c>
      <c r="R14" s="342">
        <f>SUM(N14+P14)</f>
        <v>1120</v>
      </c>
      <c r="S14" s="117"/>
      <c r="T14" s="9"/>
      <c r="U14" s="9"/>
      <c r="V14" s="9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3" ht="15.75" customHeight="1" x14ac:dyDescent="0.25">
      <c r="A15" s="251">
        <v>13</v>
      </c>
      <c r="B15" s="350" t="s">
        <v>342</v>
      </c>
      <c r="C15" s="3" t="s">
        <v>693</v>
      </c>
      <c r="D15" s="46" t="s">
        <v>11</v>
      </c>
      <c r="E15" s="4" t="s">
        <v>793</v>
      </c>
      <c r="F15" s="5" t="s">
        <v>794</v>
      </c>
      <c r="G15" s="9"/>
      <c r="H15" s="315"/>
      <c r="I15" s="315">
        <v>5000</v>
      </c>
      <c r="J15" s="251">
        <v>13</v>
      </c>
      <c r="K15" s="315"/>
      <c r="L15" s="335" t="s">
        <v>983</v>
      </c>
      <c r="M15" s="360">
        <v>3.5000000000000003E-2</v>
      </c>
      <c r="N15" s="334">
        <f>+M15*I15</f>
        <v>175.00000000000003</v>
      </c>
      <c r="O15" s="333">
        <v>0</v>
      </c>
      <c r="P15" s="334">
        <v>0</v>
      </c>
      <c r="Q15" s="360">
        <v>3.5000000000000003E-2</v>
      </c>
      <c r="R15" s="336">
        <f>SUM(N15+P15)</f>
        <v>175.00000000000003</v>
      </c>
      <c r="S15" s="117"/>
      <c r="T15" s="9"/>
      <c r="U15" s="9"/>
      <c r="V15" s="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3" ht="15.75" customHeight="1" x14ac:dyDescent="0.25">
      <c r="A16" s="251">
        <v>14</v>
      </c>
      <c r="B16" s="341" t="s">
        <v>863</v>
      </c>
      <c r="C16" s="3" t="s">
        <v>649</v>
      </c>
      <c r="D16" s="46" t="s">
        <v>11</v>
      </c>
      <c r="E16" s="4" t="s">
        <v>383</v>
      </c>
      <c r="F16" s="5" t="s">
        <v>650</v>
      </c>
      <c r="G16" s="9"/>
      <c r="H16" s="315" t="s">
        <v>347</v>
      </c>
      <c r="I16" s="315"/>
      <c r="J16" s="251">
        <v>14</v>
      </c>
      <c r="K16" s="315"/>
      <c r="L16" s="338" t="s">
        <v>986</v>
      </c>
      <c r="M16" s="339">
        <v>0.01</v>
      </c>
      <c r="N16" s="340">
        <f>+M16*5000</f>
        <v>50</v>
      </c>
      <c r="O16" s="339">
        <v>0</v>
      </c>
      <c r="P16" s="340">
        <v>0</v>
      </c>
      <c r="Q16" s="339">
        <v>0.01</v>
      </c>
      <c r="R16" s="342">
        <f>SUM(N16+P16)</f>
        <v>50</v>
      </c>
      <c r="S16" s="117"/>
      <c r="T16" s="9"/>
      <c r="U16" s="9"/>
      <c r="V16" s="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5.75" customHeight="1" x14ac:dyDescent="0.25">
      <c r="A17" s="251">
        <v>15</v>
      </c>
      <c r="B17" s="341" t="s">
        <v>866</v>
      </c>
      <c r="C17" s="3" t="s">
        <v>727</v>
      </c>
      <c r="D17" s="46" t="s">
        <v>9</v>
      </c>
      <c r="E17" s="4" t="s">
        <v>212</v>
      </c>
      <c r="F17" s="5" t="s">
        <v>338</v>
      </c>
      <c r="G17" s="9" t="s">
        <v>290</v>
      </c>
      <c r="H17" s="315">
        <v>5000</v>
      </c>
      <c r="I17" s="315"/>
      <c r="J17" s="251">
        <v>15</v>
      </c>
      <c r="K17" s="315"/>
      <c r="L17" s="335" t="s">
        <v>290</v>
      </c>
      <c r="M17" s="339">
        <v>0.02</v>
      </c>
      <c r="N17" s="340">
        <f>+H17*M17</f>
        <v>100</v>
      </c>
      <c r="O17" s="333">
        <v>0.05</v>
      </c>
      <c r="P17" s="334">
        <f>+H17*O17</f>
        <v>250</v>
      </c>
      <c r="Q17" s="333">
        <v>7.0000000000000007E-2</v>
      </c>
      <c r="R17" s="336">
        <f>SUM(N17+P17)</f>
        <v>350</v>
      </c>
      <c r="S17" s="117"/>
      <c r="T17" s="9" t="s">
        <v>967</v>
      </c>
      <c r="U17" s="9"/>
      <c r="V17" s="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.75" customHeight="1" x14ac:dyDescent="0.25">
      <c r="A18" s="251">
        <v>16</v>
      </c>
      <c r="B18" s="341" t="s">
        <v>342</v>
      </c>
      <c r="C18" s="3" t="s">
        <v>628</v>
      </c>
      <c r="D18" s="46" t="s">
        <v>11</v>
      </c>
      <c r="E18" s="4" t="s">
        <v>333</v>
      </c>
      <c r="F18" s="5" t="s">
        <v>113</v>
      </c>
      <c r="G18" s="9" t="s">
        <v>592</v>
      </c>
      <c r="H18" s="315">
        <v>13000</v>
      </c>
      <c r="I18" s="315"/>
      <c r="J18" s="251">
        <v>16</v>
      </c>
      <c r="K18" s="315"/>
      <c r="L18" s="338" t="s">
        <v>592</v>
      </c>
      <c r="M18" s="339">
        <v>0.02</v>
      </c>
      <c r="N18" s="340">
        <f>+H18*M18</f>
        <v>260</v>
      </c>
      <c r="O18" s="339">
        <v>0.05</v>
      </c>
      <c r="P18" s="340">
        <f>+H18*O18</f>
        <v>650</v>
      </c>
      <c r="Q18" s="339">
        <v>7.0000000000000007E-2</v>
      </c>
      <c r="R18" s="342">
        <f t="shared" ref="R18" si="2">SUM(N18+P18)</f>
        <v>910</v>
      </c>
      <c r="S18" s="117"/>
      <c r="T18" s="9"/>
      <c r="U18" s="9"/>
      <c r="V18" s="9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.75" customHeight="1" x14ac:dyDescent="0.25">
      <c r="A19" s="292">
        <v>17</v>
      </c>
      <c r="B19" s="230" t="s">
        <v>866</v>
      </c>
      <c r="C19" s="231" t="s">
        <v>726</v>
      </c>
      <c r="D19" s="232" t="s">
        <v>9</v>
      </c>
      <c r="E19" s="228" t="s">
        <v>344</v>
      </c>
      <c r="F19" s="228" t="s">
        <v>634</v>
      </c>
      <c r="G19" s="228"/>
      <c r="H19" s="316"/>
      <c r="I19" s="316"/>
      <c r="J19" s="292">
        <v>17</v>
      </c>
      <c r="K19" s="315"/>
      <c r="L19" s="228"/>
      <c r="M19" s="332"/>
      <c r="N19" s="332"/>
      <c r="O19" s="332"/>
      <c r="P19" s="332"/>
      <c r="Q19" s="332"/>
      <c r="R19" s="332"/>
      <c r="S19" s="117"/>
      <c r="T19" s="9"/>
      <c r="U19" s="9"/>
      <c r="V19" s="9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.75" customHeight="1" x14ac:dyDescent="0.25">
      <c r="A20" s="251">
        <v>18</v>
      </c>
      <c r="B20" s="341" t="s">
        <v>57</v>
      </c>
      <c r="C20" s="3" t="s">
        <v>805</v>
      </c>
      <c r="D20" s="46" t="s">
        <v>9</v>
      </c>
      <c r="E20" s="4" t="s">
        <v>801</v>
      </c>
      <c r="F20" s="5" t="s">
        <v>406</v>
      </c>
      <c r="G20" s="9" t="s">
        <v>39</v>
      </c>
      <c r="H20" s="315">
        <v>9000</v>
      </c>
      <c r="I20" s="315"/>
      <c r="J20" s="251">
        <v>18</v>
      </c>
      <c r="K20" s="315"/>
      <c r="L20" s="338" t="s">
        <v>39</v>
      </c>
      <c r="M20" s="339">
        <v>0.02</v>
      </c>
      <c r="N20" s="340">
        <f>+H20*M20</f>
        <v>180</v>
      </c>
      <c r="O20" s="339">
        <v>0.05</v>
      </c>
      <c r="P20" s="340">
        <f>+H20*O20</f>
        <v>450</v>
      </c>
      <c r="Q20" s="339">
        <v>7.0000000000000007E-2</v>
      </c>
      <c r="R20" s="342">
        <f>SUM(N20+P20)</f>
        <v>630</v>
      </c>
      <c r="S20" s="117"/>
      <c r="T20" s="9"/>
      <c r="U20" s="9"/>
      <c r="V20" s="9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.75" customHeight="1" x14ac:dyDescent="0.25">
      <c r="A21" s="251">
        <v>19</v>
      </c>
      <c r="B21" s="341" t="s">
        <v>827</v>
      </c>
      <c r="C21" s="3" t="s">
        <v>843</v>
      </c>
      <c r="D21" s="46" t="s">
        <v>11</v>
      </c>
      <c r="E21" s="4" t="s">
        <v>202</v>
      </c>
      <c r="F21" s="5" t="s">
        <v>399</v>
      </c>
      <c r="G21" s="9"/>
      <c r="H21" s="315" t="s">
        <v>347</v>
      </c>
      <c r="I21" s="315"/>
      <c r="J21" s="251">
        <v>19</v>
      </c>
      <c r="K21" s="315"/>
      <c r="L21" s="338" t="s">
        <v>294</v>
      </c>
      <c r="M21" s="339">
        <v>0.01</v>
      </c>
      <c r="N21" s="340">
        <f>+M21*5000</f>
        <v>50</v>
      </c>
      <c r="O21" s="339">
        <v>0</v>
      </c>
      <c r="P21" s="340">
        <v>0</v>
      </c>
      <c r="Q21" s="339">
        <v>0.01</v>
      </c>
      <c r="R21" s="342">
        <f t="shared" ref="R21:R26" si="3">SUM(N21+P21)</f>
        <v>50</v>
      </c>
      <c r="S21" s="117"/>
      <c r="T21" s="9"/>
      <c r="U21" s="9"/>
      <c r="V21" s="9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.75" customHeight="1" x14ac:dyDescent="0.25">
      <c r="A22" s="251">
        <v>20</v>
      </c>
      <c r="B22" s="341" t="s">
        <v>861</v>
      </c>
      <c r="C22" s="3" t="s">
        <v>749</v>
      </c>
      <c r="D22" s="46" t="s">
        <v>9</v>
      </c>
      <c r="E22" s="4" t="s">
        <v>751</v>
      </c>
      <c r="F22" s="5" t="s">
        <v>752</v>
      </c>
      <c r="G22" s="9"/>
      <c r="H22" s="315" t="s">
        <v>347</v>
      </c>
      <c r="I22" s="315"/>
      <c r="J22" s="251">
        <v>20</v>
      </c>
      <c r="K22" s="315"/>
      <c r="L22" s="338" t="s">
        <v>90</v>
      </c>
      <c r="M22" s="339">
        <v>0.01</v>
      </c>
      <c r="N22" s="340">
        <f>+M22*5000</f>
        <v>50</v>
      </c>
      <c r="O22" s="339">
        <v>0</v>
      </c>
      <c r="P22" s="340">
        <v>0</v>
      </c>
      <c r="Q22" s="339">
        <v>0.01</v>
      </c>
      <c r="R22" s="342">
        <f t="shared" si="3"/>
        <v>50</v>
      </c>
      <c r="S22" s="117"/>
      <c r="T22" s="9"/>
      <c r="U22" s="9"/>
      <c r="V22" s="9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5.75" customHeight="1" x14ac:dyDescent="0.25">
      <c r="A23" s="251">
        <v>21</v>
      </c>
      <c r="B23" s="350" t="s">
        <v>623</v>
      </c>
      <c r="C23" s="3" t="s">
        <v>624</v>
      </c>
      <c r="D23" s="46" t="s">
        <v>11</v>
      </c>
      <c r="E23" s="4" t="s">
        <v>75</v>
      </c>
      <c r="F23" s="5" t="s">
        <v>625</v>
      </c>
      <c r="G23" s="9"/>
      <c r="H23" s="315" t="s">
        <v>347</v>
      </c>
      <c r="I23" s="315"/>
      <c r="J23" s="251">
        <v>21</v>
      </c>
      <c r="K23" s="315"/>
      <c r="L23" s="335" t="s">
        <v>982</v>
      </c>
      <c r="M23" s="333">
        <v>0.01</v>
      </c>
      <c r="N23" s="334">
        <f>+M23*5000</f>
        <v>50</v>
      </c>
      <c r="O23" s="333">
        <v>0</v>
      </c>
      <c r="P23" s="334">
        <v>0</v>
      </c>
      <c r="Q23" s="333">
        <v>0.01</v>
      </c>
      <c r="R23" s="336">
        <f t="shared" si="3"/>
        <v>50</v>
      </c>
      <c r="S23" s="117"/>
      <c r="T23" s="9"/>
      <c r="U23" s="9"/>
      <c r="V23" s="9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5.75" customHeight="1" x14ac:dyDescent="0.25">
      <c r="A24" s="251">
        <v>22</v>
      </c>
      <c r="B24" s="341" t="s">
        <v>57</v>
      </c>
      <c r="C24" s="3" t="s">
        <v>798</v>
      </c>
      <c r="D24" s="46" t="s">
        <v>11</v>
      </c>
      <c r="E24" s="4" t="s">
        <v>202</v>
      </c>
      <c r="F24" s="5" t="s">
        <v>331</v>
      </c>
      <c r="G24" s="9"/>
      <c r="H24" s="315" t="s">
        <v>347</v>
      </c>
      <c r="I24" s="315"/>
      <c r="J24" s="251">
        <v>22</v>
      </c>
      <c r="K24" s="315"/>
      <c r="L24" s="338" t="s">
        <v>96</v>
      </c>
      <c r="M24" s="339">
        <v>0.01</v>
      </c>
      <c r="N24" s="340">
        <f>+M24*5000</f>
        <v>50</v>
      </c>
      <c r="O24" s="339">
        <v>0</v>
      </c>
      <c r="P24" s="340">
        <v>0</v>
      </c>
      <c r="Q24" s="339">
        <v>0.01</v>
      </c>
      <c r="R24" s="342">
        <f t="shared" si="3"/>
        <v>50</v>
      </c>
      <c r="S24" s="117"/>
      <c r="T24" s="9"/>
      <c r="U24" s="9"/>
      <c r="V24" s="9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5.75" customHeight="1" x14ac:dyDescent="0.25">
      <c r="A25" s="251">
        <v>23</v>
      </c>
      <c r="B25" s="341" t="s">
        <v>861</v>
      </c>
      <c r="C25" s="3" t="s">
        <v>852</v>
      </c>
      <c r="D25" s="46" t="s">
        <v>9</v>
      </c>
      <c r="E25" s="4" t="s">
        <v>829</v>
      </c>
      <c r="F25" s="5" t="s">
        <v>830</v>
      </c>
      <c r="G25" s="9"/>
      <c r="H25" s="315" t="s">
        <v>347</v>
      </c>
      <c r="I25" s="315"/>
      <c r="J25" s="251">
        <v>23</v>
      </c>
      <c r="K25" s="315"/>
      <c r="L25" s="338" t="s">
        <v>90</v>
      </c>
      <c r="M25" s="339">
        <v>0.01</v>
      </c>
      <c r="N25" s="340">
        <f>+M25*5000</f>
        <v>50</v>
      </c>
      <c r="O25" s="339">
        <v>0</v>
      </c>
      <c r="P25" s="340">
        <v>0</v>
      </c>
      <c r="Q25" s="339">
        <v>0.01</v>
      </c>
      <c r="R25" s="342">
        <f t="shared" si="3"/>
        <v>50</v>
      </c>
      <c r="S25" s="117"/>
      <c r="T25" s="7"/>
      <c r="U25" s="7"/>
      <c r="V25" s="9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5.75" customHeight="1" x14ac:dyDescent="0.25">
      <c r="A26" s="251">
        <v>24</v>
      </c>
      <c r="B26" s="350" t="s">
        <v>827</v>
      </c>
      <c r="C26" s="3" t="s">
        <v>769</v>
      </c>
      <c r="D26" s="46" t="s">
        <v>9</v>
      </c>
      <c r="E26" s="4" t="s">
        <v>202</v>
      </c>
      <c r="F26" s="5" t="s">
        <v>114</v>
      </c>
      <c r="G26" s="9" t="s">
        <v>962</v>
      </c>
      <c r="H26" s="315">
        <v>10000</v>
      </c>
      <c r="I26" s="315"/>
      <c r="J26" s="251">
        <v>24</v>
      </c>
      <c r="L26" s="361" t="s">
        <v>975</v>
      </c>
      <c r="M26" s="333">
        <v>0.02</v>
      </c>
      <c r="N26" s="334">
        <f>+H26*M26</f>
        <v>200</v>
      </c>
      <c r="O26" s="339">
        <v>0.05</v>
      </c>
      <c r="P26" s="340">
        <f>+H26*O26</f>
        <v>500</v>
      </c>
      <c r="Q26" s="333">
        <v>7.0000000000000007E-2</v>
      </c>
      <c r="R26" s="336">
        <f t="shared" si="3"/>
        <v>700</v>
      </c>
      <c r="S26" s="117"/>
      <c r="T26" s="9" t="s">
        <v>961</v>
      </c>
      <c r="U26" s="315" t="s">
        <v>975</v>
      </c>
      <c r="V26" s="9" t="s">
        <v>972</v>
      </c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5.75" customHeight="1" x14ac:dyDescent="0.25">
      <c r="A27" s="251">
        <v>25</v>
      </c>
      <c r="B27" s="379" t="s">
        <v>827</v>
      </c>
      <c r="C27" s="3" t="s">
        <v>760</v>
      </c>
      <c r="D27" s="46" t="s">
        <v>9</v>
      </c>
      <c r="E27" s="4" t="s">
        <v>383</v>
      </c>
      <c r="F27" s="5" t="s">
        <v>761</v>
      </c>
      <c r="G27" s="9" t="s">
        <v>978</v>
      </c>
      <c r="H27" s="315">
        <v>15000</v>
      </c>
      <c r="I27" s="315"/>
      <c r="J27" s="251">
        <v>25</v>
      </c>
      <c r="K27" s="315"/>
      <c r="L27" s="338" t="s">
        <v>978</v>
      </c>
      <c r="M27" s="380">
        <v>0.02</v>
      </c>
      <c r="N27" s="381">
        <f>+H27*M27</f>
        <v>300</v>
      </c>
      <c r="O27" s="339">
        <v>0.05</v>
      </c>
      <c r="P27" s="340">
        <f>+H27*O27</f>
        <v>750</v>
      </c>
      <c r="Q27" s="380">
        <v>7.0000000000000007E-2</v>
      </c>
      <c r="R27" s="382">
        <f>SUM(N27+P27)</f>
        <v>1050</v>
      </c>
      <c r="S27" s="117"/>
      <c r="T27" s="7"/>
      <c r="U27" s="7"/>
      <c r="V27" s="9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5.75" customHeight="1" x14ac:dyDescent="0.25">
      <c r="A28" s="251">
        <v>26</v>
      </c>
      <c r="B28" s="350" t="s">
        <v>827</v>
      </c>
      <c r="C28" s="3" t="s">
        <v>776</v>
      </c>
      <c r="D28" s="46" t="s">
        <v>9</v>
      </c>
      <c r="E28" s="4" t="s">
        <v>383</v>
      </c>
      <c r="F28" s="5" t="s">
        <v>22</v>
      </c>
      <c r="G28" s="9" t="s">
        <v>297</v>
      </c>
      <c r="H28" s="315">
        <v>7000</v>
      </c>
      <c r="I28" s="315"/>
      <c r="J28" s="251">
        <v>26</v>
      </c>
      <c r="K28" s="315"/>
      <c r="L28" s="361" t="s">
        <v>975</v>
      </c>
      <c r="M28" s="333">
        <v>0.02</v>
      </c>
      <c r="N28" s="334">
        <f>+H28*M28</f>
        <v>140</v>
      </c>
      <c r="O28" s="339">
        <v>0.05</v>
      </c>
      <c r="P28" s="340">
        <f>+H28*O28</f>
        <v>350</v>
      </c>
      <c r="Q28" s="333">
        <v>7.0000000000000007E-2</v>
      </c>
      <c r="R28" s="336">
        <f t="shared" ref="R28:R29" si="4">SUM(N28+P28)</f>
        <v>490</v>
      </c>
      <c r="S28" s="117"/>
      <c r="T28" s="9" t="s">
        <v>961</v>
      </c>
      <c r="U28" s="315" t="s">
        <v>975</v>
      </c>
      <c r="V28" s="9" t="s">
        <v>972</v>
      </c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5.75" customHeight="1" x14ac:dyDescent="0.25">
      <c r="A29" s="251">
        <v>27</v>
      </c>
      <c r="B29" s="341" t="s">
        <v>15</v>
      </c>
      <c r="C29" s="3" t="s">
        <v>646</v>
      </c>
      <c r="D29" s="46" t="s">
        <v>9</v>
      </c>
      <c r="E29" s="4" t="s">
        <v>8</v>
      </c>
      <c r="F29" s="5" t="s">
        <v>647</v>
      </c>
      <c r="G29" s="9" t="s">
        <v>592</v>
      </c>
      <c r="H29" s="315">
        <v>5000</v>
      </c>
      <c r="I29" s="315"/>
      <c r="J29" s="251">
        <v>27</v>
      </c>
      <c r="K29" s="315"/>
      <c r="L29" s="338" t="s">
        <v>1046</v>
      </c>
      <c r="M29" s="339">
        <v>0.02</v>
      </c>
      <c r="N29" s="340">
        <f>+H29*M29</f>
        <v>100</v>
      </c>
      <c r="O29" s="339">
        <v>0.05</v>
      </c>
      <c r="P29" s="340">
        <f>+H29*O29</f>
        <v>250</v>
      </c>
      <c r="Q29" s="339">
        <v>7.0000000000000007E-2</v>
      </c>
      <c r="R29" s="342">
        <f t="shared" si="4"/>
        <v>350</v>
      </c>
      <c r="S29" s="117"/>
      <c r="T29" s="9" t="s">
        <v>979</v>
      </c>
      <c r="U29" s="9"/>
      <c r="V29" s="9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s="38" customFormat="1" ht="15.75" customHeight="1" x14ac:dyDescent="0.25">
      <c r="A30" s="251">
        <v>28</v>
      </c>
      <c r="B30" s="350" t="s">
        <v>827</v>
      </c>
      <c r="C30" s="3" t="s">
        <v>822</v>
      </c>
      <c r="D30" s="46" t="s">
        <v>11</v>
      </c>
      <c r="E30" s="4" t="s">
        <v>383</v>
      </c>
      <c r="F30" s="5" t="s">
        <v>823</v>
      </c>
      <c r="G30" s="9" t="s">
        <v>973</v>
      </c>
      <c r="H30" s="315">
        <v>9000</v>
      </c>
      <c r="I30" s="315"/>
      <c r="J30" s="251">
        <v>28</v>
      </c>
      <c r="K30" s="315"/>
      <c r="L30" s="338" t="s">
        <v>998</v>
      </c>
      <c r="M30" s="333">
        <v>0.02</v>
      </c>
      <c r="N30" s="334">
        <f>+H30*M30</f>
        <v>180</v>
      </c>
      <c r="O30" s="339">
        <v>0.05</v>
      </c>
      <c r="P30" s="340">
        <f>+H30*O30</f>
        <v>450</v>
      </c>
      <c r="Q30" s="333">
        <v>7.0000000000000007E-2</v>
      </c>
      <c r="R30" s="336">
        <f t="shared" ref="R30:R37" si="5">SUM(N30+P30)</f>
        <v>630</v>
      </c>
      <c r="S30" s="117"/>
      <c r="T30" s="9"/>
      <c r="U30" s="9"/>
      <c r="V30" s="9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5.75" customHeight="1" x14ac:dyDescent="0.25">
      <c r="A31" s="251">
        <v>29</v>
      </c>
      <c r="B31" s="350" t="s">
        <v>860</v>
      </c>
      <c r="C31" s="3" t="s">
        <v>722</v>
      </c>
      <c r="D31" s="46" t="s">
        <v>9</v>
      </c>
      <c r="E31" s="4" t="s">
        <v>440</v>
      </c>
      <c r="F31" s="5" t="s">
        <v>723</v>
      </c>
      <c r="G31" s="9"/>
      <c r="H31" s="315" t="s">
        <v>347</v>
      </c>
      <c r="I31" s="315"/>
      <c r="J31" s="251">
        <v>29</v>
      </c>
      <c r="K31" s="315"/>
      <c r="L31" s="335" t="s">
        <v>984</v>
      </c>
      <c r="M31" s="333">
        <v>0.01</v>
      </c>
      <c r="N31" s="334">
        <f>+M31*5000</f>
        <v>50</v>
      </c>
      <c r="O31" s="333">
        <v>0</v>
      </c>
      <c r="P31" s="334">
        <v>0</v>
      </c>
      <c r="Q31" s="333">
        <v>0.01</v>
      </c>
      <c r="R31" s="336">
        <f t="shared" si="5"/>
        <v>50</v>
      </c>
      <c r="S31" s="117"/>
      <c r="T31" s="9"/>
      <c r="U31" s="9"/>
      <c r="V31" s="9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5.75" customHeight="1" x14ac:dyDescent="0.25">
      <c r="A32" s="251">
        <v>30</v>
      </c>
      <c r="B32" s="350" t="s">
        <v>827</v>
      </c>
      <c r="C32" s="3" t="s">
        <v>784</v>
      </c>
      <c r="D32" s="46" t="s">
        <v>9</v>
      </c>
      <c r="E32" s="4" t="s">
        <v>202</v>
      </c>
      <c r="F32" s="5" t="s">
        <v>79</v>
      </c>
      <c r="G32" s="9" t="s">
        <v>973</v>
      </c>
      <c r="H32" s="315">
        <v>25000</v>
      </c>
      <c r="I32" s="315"/>
      <c r="J32" s="251">
        <v>30</v>
      </c>
      <c r="K32" s="315"/>
      <c r="L32" s="338" t="s">
        <v>998</v>
      </c>
      <c r="M32" s="333">
        <v>0.02</v>
      </c>
      <c r="N32" s="334">
        <f>+H32*M32</f>
        <v>500</v>
      </c>
      <c r="O32" s="339">
        <v>0.05</v>
      </c>
      <c r="P32" s="340">
        <f>+H32*O32</f>
        <v>1250</v>
      </c>
      <c r="Q32" s="333">
        <v>7.0000000000000007E-2</v>
      </c>
      <c r="R32" s="336">
        <f t="shared" si="5"/>
        <v>1750</v>
      </c>
      <c r="S32" s="117"/>
      <c r="T32" s="9"/>
      <c r="U32" s="9"/>
      <c r="V32" s="9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5.75" customHeight="1" x14ac:dyDescent="0.25">
      <c r="A33" s="251">
        <v>31</v>
      </c>
      <c r="B33" s="341" t="s">
        <v>861</v>
      </c>
      <c r="C33" s="3" t="s">
        <v>857</v>
      </c>
      <c r="D33" s="46" t="s">
        <v>11</v>
      </c>
      <c r="E33" s="4" t="s">
        <v>754</v>
      </c>
      <c r="F33" s="5" t="s">
        <v>755</v>
      </c>
      <c r="G33" s="9"/>
      <c r="H33" s="315" t="s">
        <v>347</v>
      </c>
      <c r="I33" s="315"/>
      <c r="J33" s="251">
        <v>31</v>
      </c>
      <c r="K33" s="315"/>
      <c r="L33" s="338" t="s">
        <v>90</v>
      </c>
      <c r="M33" s="339">
        <v>0.01</v>
      </c>
      <c r="N33" s="340">
        <f>+M33*5000</f>
        <v>50</v>
      </c>
      <c r="O33" s="339">
        <v>0</v>
      </c>
      <c r="P33" s="340">
        <v>0</v>
      </c>
      <c r="Q33" s="339">
        <v>0.01</v>
      </c>
      <c r="R33" s="342">
        <f t="shared" si="5"/>
        <v>50</v>
      </c>
      <c r="S33" s="117"/>
      <c r="T33" s="9"/>
      <c r="U33" s="9"/>
      <c r="V33" s="9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5.75" customHeight="1" x14ac:dyDescent="0.25">
      <c r="A34" s="251">
        <v>32</v>
      </c>
      <c r="B34" s="341" t="s">
        <v>864</v>
      </c>
      <c r="C34" s="3" t="s">
        <v>732</v>
      </c>
      <c r="D34" s="46" t="s">
        <v>9</v>
      </c>
      <c r="E34" s="4" t="s">
        <v>733</v>
      </c>
      <c r="F34" s="5" t="s">
        <v>196</v>
      </c>
      <c r="G34" s="9" t="s">
        <v>134</v>
      </c>
      <c r="H34" s="315">
        <v>11000</v>
      </c>
      <c r="I34" s="315"/>
      <c r="J34" s="251">
        <v>32</v>
      </c>
      <c r="K34" s="315"/>
      <c r="L34" s="338" t="s">
        <v>134</v>
      </c>
      <c r="M34" s="339">
        <v>0.02</v>
      </c>
      <c r="N34" s="340">
        <f>+H34*M34</f>
        <v>220</v>
      </c>
      <c r="O34" s="339">
        <v>0.05</v>
      </c>
      <c r="P34" s="340">
        <f>+H34*O34</f>
        <v>550</v>
      </c>
      <c r="Q34" s="339">
        <v>7.0000000000000007E-2</v>
      </c>
      <c r="R34" s="342">
        <f t="shared" si="5"/>
        <v>770</v>
      </c>
      <c r="S34" s="117"/>
      <c r="T34" s="9"/>
      <c r="U34" s="9"/>
      <c r="V34" s="9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5.75" customHeight="1" x14ac:dyDescent="0.25">
      <c r="A35" s="251">
        <v>33</v>
      </c>
      <c r="B35" s="350" t="s">
        <v>827</v>
      </c>
      <c r="C35" s="3" t="s">
        <v>819</v>
      </c>
      <c r="D35" s="46" t="s">
        <v>9</v>
      </c>
      <c r="E35" s="4" t="s">
        <v>383</v>
      </c>
      <c r="F35" s="5" t="s">
        <v>224</v>
      </c>
      <c r="G35" s="9" t="s">
        <v>964</v>
      </c>
      <c r="H35" s="315">
        <v>9500</v>
      </c>
      <c r="I35" s="315"/>
      <c r="J35" s="251">
        <v>33</v>
      </c>
      <c r="K35" s="315"/>
      <c r="L35" s="338" t="s">
        <v>964</v>
      </c>
      <c r="M35" s="333">
        <v>0.02</v>
      </c>
      <c r="N35" s="334">
        <f>+H35*M35</f>
        <v>190</v>
      </c>
      <c r="O35" s="339">
        <v>0.05</v>
      </c>
      <c r="P35" s="340">
        <f>+H35*O35</f>
        <v>475</v>
      </c>
      <c r="Q35" s="333">
        <v>7.0000000000000007E-2</v>
      </c>
      <c r="R35" s="336">
        <f t="shared" si="5"/>
        <v>665</v>
      </c>
      <c r="S35" s="117"/>
      <c r="T35" s="9"/>
      <c r="U35" s="9"/>
      <c r="V35" s="9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5.75" customHeight="1" x14ac:dyDescent="0.25">
      <c r="A36" s="251">
        <v>34</v>
      </c>
      <c r="B36" s="350" t="s">
        <v>827</v>
      </c>
      <c r="C36" s="3" t="s">
        <v>772</v>
      </c>
      <c r="D36" s="46" t="s">
        <v>11</v>
      </c>
      <c r="E36" s="4" t="s">
        <v>383</v>
      </c>
      <c r="F36" s="5" t="s">
        <v>58</v>
      </c>
      <c r="G36" s="9"/>
      <c r="H36" s="315" t="s">
        <v>347</v>
      </c>
      <c r="I36" s="315"/>
      <c r="J36" s="251">
        <v>34</v>
      </c>
      <c r="K36" s="315"/>
      <c r="L36" s="9"/>
      <c r="M36" s="333">
        <v>0.01</v>
      </c>
      <c r="N36" s="334">
        <f>+M36*5000</f>
        <v>50</v>
      </c>
      <c r="O36" s="333">
        <v>0</v>
      </c>
      <c r="P36" s="334">
        <v>0</v>
      </c>
      <c r="Q36" s="333">
        <v>0.01</v>
      </c>
      <c r="R36" s="336">
        <f t="shared" si="5"/>
        <v>50</v>
      </c>
      <c r="S36" s="117"/>
      <c r="T36" s="9"/>
      <c r="U36" s="9"/>
      <c r="V36" s="9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5.75" customHeight="1" x14ac:dyDescent="0.25">
      <c r="A37" s="251">
        <v>35</v>
      </c>
      <c r="B37" s="341" t="s">
        <v>810</v>
      </c>
      <c r="C37" s="3" t="s">
        <v>811</v>
      </c>
      <c r="D37" s="46" t="s">
        <v>9</v>
      </c>
      <c r="E37" s="4" t="s">
        <v>510</v>
      </c>
      <c r="F37" s="5" t="s">
        <v>813</v>
      </c>
      <c r="G37" s="9"/>
      <c r="H37" s="315" t="s">
        <v>347</v>
      </c>
      <c r="I37" s="315"/>
      <c r="J37" s="251">
        <v>35</v>
      </c>
      <c r="K37" s="315"/>
      <c r="L37" s="338" t="s">
        <v>985</v>
      </c>
      <c r="M37" s="339">
        <v>0.01</v>
      </c>
      <c r="N37" s="340">
        <f>+M37*5000</f>
        <v>50</v>
      </c>
      <c r="O37" s="339">
        <v>0</v>
      </c>
      <c r="P37" s="340">
        <v>0</v>
      </c>
      <c r="Q37" s="339">
        <v>0.01</v>
      </c>
      <c r="R37" s="342">
        <f t="shared" si="5"/>
        <v>50</v>
      </c>
      <c r="S37" s="117"/>
      <c r="T37" s="9"/>
      <c r="U37" s="9"/>
      <c r="V37" s="9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5.75" customHeight="1" x14ac:dyDescent="0.25">
      <c r="A38" s="251">
        <v>36</v>
      </c>
      <c r="B38" s="350" t="s">
        <v>19</v>
      </c>
      <c r="C38" s="3" t="s">
        <v>737</v>
      </c>
      <c r="D38" s="46" t="s">
        <v>11</v>
      </c>
      <c r="E38" s="4" t="s">
        <v>383</v>
      </c>
      <c r="F38" s="5" t="s">
        <v>738</v>
      </c>
      <c r="G38" s="9" t="s">
        <v>295</v>
      </c>
      <c r="H38" s="315">
        <v>10000</v>
      </c>
      <c r="I38" s="315"/>
      <c r="J38" s="251">
        <v>36</v>
      </c>
      <c r="K38" s="315"/>
      <c r="L38" s="338" t="s">
        <v>351</v>
      </c>
      <c r="M38" s="333">
        <v>0.02</v>
      </c>
      <c r="N38" s="334">
        <f>+H38*M38</f>
        <v>200</v>
      </c>
      <c r="O38" s="339">
        <v>0.05</v>
      </c>
      <c r="P38" s="340">
        <f>+H38*O38</f>
        <v>500</v>
      </c>
      <c r="Q38" s="333">
        <v>7.0000000000000007E-2</v>
      </c>
      <c r="R38" s="336">
        <f t="shared" ref="R38" si="6">SUM(N38+P38)</f>
        <v>700</v>
      </c>
      <c r="S38" s="117"/>
      <c r="T38" s="9"/>
      <c r="U38" s="9"/>
      <c r="V38" s="9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ht="15.75" customHeight="1" x14ac:dyDescent="0.25">
      <c r="A39" s="251">
        <v>37</v>
      </c>
      <c r="B39" s="341" t="s">
        <v>861</v>
      </c>
      <c r="C39" s="3" t="s">
        <v>855</v>
      </c>
      <c r="D39" s="46" t="s">
        <v>9</v>
      </c>
      <c r="E39" s="4" t="s">
        <v>733</v>
      </c>
      <c r="F39" s="5" t="s">
        <v>433</v>
      </c>
      <c r="G39" s="9"/>
      <c r="H39" s="315"/>
      <c r="I39" s="315">
        <v>9000</v>
      </c>
      <c r="J39" s="251">
        <v>37</v>
      </c>
      <c r="K39" s="315"/>
      <c r="L39" s="338" t="s">
        <v>90</v>
      </c>
      <c r="M39" s="362">
        <v>3.5000000000000003E-2</v>
      </c>
      <c r="N39" s="340">
        <f>+M39*I39</f>
        <v>315.00000000000006</v>
      </c>
      <c r="O39" s="339">
        <v>0</v>
      </c>
      <c r="P39" s="340">
        <v>0</v>
      </c>
      <c r="Q39" s="362">
        <v>3.5000000000000003E-2</v>
      </c>
      <c r="R39" s="342">
        <f>SUM(N39+P39)</f>
        <v>315.00000000000006</v>
      </c>
      <c r="S39" s="117"/>
      <c r="T39" s="9"/>
      <c r="U39" s="9"/>
      <c r="V39" s="9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ht="15.75" customHeight="1" x14ac:dyDescent="0.25">
      <c r="A40" s="251">
        <v>38</v>
      </c>
      <c r="B40" s="341" t="s">
        <v>865</v>
      </c>
      <c r="C40" s="3" t="s">
        <v>758</v>
      </c>
      <c r="D40" s="46" t="s">
        <v>11</v>
      </c>
      <c r="E40" s="4" t="s">
        <v>226</v>
      </c>
      <c r="F40" s="5" t="s">
        <v>446</v>
      </c>
      <c r="G40" s="9"/>
      <c r="H40" s="315" t="s">
        <v>347</v>
      </c>
      <c r="I40" s="315"/>
      <c r="J40" s="251">
        <v>38</v>
      </c>
      <c r="K40" s="315"/>
      <c r="L40" s="338" t="s">
        <v>595</v>
      </c>
      <c r="M40" s="339">
        <v>0.01</v>
      </c>
      <c r="N40" s="340">
        <f>+M40*5000</f>
        <v>50</v>
      </c>
      <c r="O40" s="339">
        <v>0</v>
      </c>
      <c r="P40" s="340">
        <v>0</v>
      </c>
      <c r="Q40" s="339">
        <v>0.01</v>
      </c>
      <c r="R40" s="342">
        <f>SUM(N40+P40)</f>
        <v>50</v>
      </c>
      <c r="S40" s="117"/>
      <c r="T40" s="9"/>
      <c r="U40" s="9"/>
      <c r="V40" s="9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3" ht="15.75" customHeight="1" x14ac:dyDescent="0.25">
      <c r="A41" s="251">
        <v>39</v>
      </c>
      <c r="B41" s="379" t="s">
        <v>827</v>
      </c>
      <c r="C41" s="3" t="s">
        <v>766</v>
      </c>
      <c r="D41" s="46" t="s">
        <v>9</v>
      </c>
      <c r="E41" s="4" t="s">
        <v>202</v>
      </c>
      <c r="F41" s="5" t="s">
        <v>236</v>
      </c>
      <c r="G41" s="9" t="s">
        <v>963</v>
      </c>
      <c r="H41" s="315">
        <v>23000</v>
      </c>
      <c r="I41" s="315"/>
      <c r="J41" s="251">
        <v>39</v>
      </c>
      <c r="K41" s="315"/>
      <c r="L41" s="338" t="s">
        <v>963</v>
      </c>
      <c r="M41" s="380">
        <v>0.02</v>
      </c>
      <c r="N41" s="381">
        <f>+H41*M41</f>
        <v>460</v>
      </c>
      <c r="O41" s="339">
        <v>0.05</v>
      </c>
      <c r="P41" s="340">
        <f>+H41*O41</f>
        <v>1150</v>
      </c>
      <c r="Q41" s="380">
        <v>7.0000000000000007E-2</v>
      </c>
      <c r="R41" s="382">
        <f>SUM(N41+P41)</f>
        <v>1610</v>
      </c>
      <c r="S41" s="117"/>
      <c r="T41" s="9"/>
      <c r="U41" s="9"/>
      <c r="V41" s="9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5.75" customHeight="1" x14ac:dyDescent="0.25">
      <c r="A42" s="251">
        <v>40</v>
      </c>
      <c r="B42" s="341" t="s">
        <v>866</v>
      </c>
      <c r="C42" s="3" t="s">
        <v>636</v>
      </c>
      <c r="D42" s="46" t="s">
        <v>9</v>
      </c>
      <c r="E42" s="4" t="s">
        <v>725</v>
      </c>
      <c r="F42" s="5" t="s">
        <v>120</v>
      </c>
      <c r="G42" s="9"/>
      <c r="H42" s="315" t="s">
        <v>347</v>
      </c>
      <c r="I42" s="315"/>
      <c r="J42" s="251">
        <v>40</v>
      </c>
      <c r="K42" s="315"/>
      <c r="L42" s="338" t="s">
        <v>598</v>
      </c>
      <c r="M42" s="339">
        <v>0.01</v>
      </c>
      <c r="N42" s="340">
        <f>+M42*5000</f>
        <v>50</v>
      </c>
      <c r="O42" s="339">
        <v>0</v>
      </c>
      <c r="P42" s="340">
        <v>0</v>
      </c>
      <c r="Q42" s="339">
        <v>0.01</v>
      </c>
      <c r="R42" s="342">
        <f>SUM(N42+P42)</f>
        <v>50</v>
      </c>
      <c r="S42" s="117"/>
      <c r="T42" s="9"/>
      <c r="U42" s="9"/>
      <c r="V42" s="9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5.75" customHeight="1" x14ac:dyDescent="0.25">
      <c r="A43" s="292">
        <v>41</v>
      </c>
      <c r="B43" s="230" t="s">
        <v>827</v>
      </c>
      <c r="C43" s="231" t="s">
        <v>825</v>
      </c>
      <c r="D43" s="232" t="s">
        <v>11</v>
      </c>
      <c r="E43" s="228" t="s">
        <v>202</v>
      </c>
      <c r="F43" s="228" t="s">
        <v>812</v>
      </c>
      <c r="G43" s="228"/>
      <c r="H43" s="316"/>
      <c r="I43" s="316"/>
      <c r="J43" s="292">
        <v>41</v>
      </c>
      <c r="K43" s="315"/>
      <c r="L43" s="228"/>
      <c r="M43" s="332"/>
      <c r="N43" s="332"/>
      <c r="O43" s="332"/>
      <c r="P43" s="332"/>
      <c r="Q43" s="332"/>
      <c r="R43" s="332"/>
      <c r="S43" s="117"/>
      <c r="T43" s="9"/>
      <c r="U43" s="9"/>
      <c r="V43" s="9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ht="15.75" customHeight="1" x14ac:dyDescent="0.25">
      <c r="A44" s="292">
        <v>42</v>
      </c>
      <c r="B44" s="230" t="s">
        <v>336</v>
      </c>
      <c r="C44" s="231" t="s">
        <v>713</v>
      </c>
      <c r="D44" s="232" t="s">
        <v>9</v>
      </c>
      <c r="E44" s="228" t="s">
        <v>575</v>
      </c>
      <c r="F44" s="228" t="s">
        <v>714</v>
      </c>
      <c r="G44" s="228"/>
      <c r="H44" s="316"/>
      <c r="I44" s="316"/>
      <c r="J44" s="292">
        <v>42</v>
      </c>
      <c r="K44" s="315"/>
      <c r="L44" s="228"/>
      <c r="M44" s="332"/>
      <c r="N44" s="332"/>
      <c r="O44" s="332"/>
      <c r="P44" s="332"/>
      <c r="Q44" s="332"/>
      <c r="R44" s="332"/>
      <c r="S44" s="117"/>
      <c r="T44" s="9"/>
      <c r="U44" s="9"/>
      <c r="V44" s="9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5.75" customHeight="1" x14ac:dyDescent="0.25">
      <c r="A45" s="251">
        <v>43</v>
      </c>
      <c r="B45" s="350" t="s">
        <v>827</v>
      </c>
      <c r="C45" s="3" t="s">
        <v>773</v>
      </c>
      <c r="D45" s="46" t="s">
        <v>9</v>
      </c>
      <c r="E45" s="4" t="s">
        <v>383</v>
      </c>
      <c r="F45" s="5" t="s">
        <v>208</v>
      </c>
      <c r="G45" s="9" t="s">
        <v>592</v>
      </c>
      <c r="H45" s="315">
        <v>5000</v>
      </c>
      <c r="I45" s="315"/>
      <c r="J45" s="251">
        <v>43</v>
      </c>
      <c r="K45" s="315"/>
      <c r="L45" s="338" t="s">
        <v>1043</v>
      </c>
      <c r="M45" s="333">
        <v>0.02</v>
      </c>
      <c r="N45" s="334">
        <f>+H45*M45</f>
        <v>100</v>
      </c>
      <c r="O45" s="339">
        <v>0.05</v>
      </c>
      <c r="P45" s="340">
        <f>+H45*O45</f>
        <v>250</v>
      </c>
      <c r="Q45" s="333">
        <v>7.0000000000000007E-2</v>
      </c>
      <c r="R45" s="336">
        <f t="shared" ref="R45" si="7">SUM(N45+P45)</f>
        <v>350</v>
      </c>
      <c r="S45" s="117"/>
      <c r="T45" s="9"/>
      <c r="U45" s="9"/>
      <c r="V45" s="9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5.75" customHeight="1" x14ac:dyDescent="0.25">
      <c r="A46" s="251">
        <v>44</v>
      </c>
      <c r="B46" s="341" t="s">
        <v>117</v>
      </c>
      <c r="C46" s="3" t="s">
        <v>658</v>
      </c>
      <c r="D46" s="46" t="s">
        <v>11</v>
      </c>
      <c r="E46" s="4" t="s">
        <v>127</v>
      </c>
      <c r="F46" s="5" t="s">
        <v>128</v>
      </c>
      <c r="G46" s="9"/>
      <c r="H46" s="315"/>
      <c r="I46" s="315">
        <v>13000</v>
      </c>
      <c r="J46" s="251">
        <v>44</v>
      </c>
      <c r="K46" s="315"/>
      <c r="L46" s="338" t="s">
        <v>981</v>
      </c>
      <c r="M46" s="362">
        <v>3.5000000000000003E-2</v>
      </c>
      <c r="N46" s="340">
        <f>+M46*I46</f>
        <v>455.00000000000006</v>
      </c>
      <c r="O46" s="339">
        <v>0</v>
      </c>
      <c r="P46" s="340">
        <v>0</v>
      </c>
      <c r="Q46" s="362">
        <v>3.5000000000000003E-2</v>
      </c>
      <c r="R46" s="342">
        <f>SUM(N46+P46)</f>
        <v>455.00000000000006</v>
      </c>
      <c r="S46" s="117"/>
      <c r="T46" s="9"/>
      <c r="U46" s="9"/>
      <c r="V46" s="9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5.75" customHeight="1" x14ac:dyDescent="0.25">
      <c r="A47" s="251">
        <v>45</v>
      </c>
      <c r="B47" s="350" t="s">
        <v>342</v>
      </c>
      <c r="C47" s="3" t="s">
        <v>690</v>
      </c>
      <c r="D47" s="46" t="s">
        <v>9</v>
      </c>
      <c r="E47" s="4" t="s">
        <v>793</v>
      </c>
      <c r="F47" s="5" t="s">
        <v>692</v>
      </c>
      <c r="G47" s="9" t="s">
        <v>39</v>
      </c>
      <c r="H47" s="315">
        <v>6000</v>
      </c>
      <c r="I47" s="315"/>
      <c r="J47" s="251">
        <v>45</v>
      </c>
      <c r="K47" s="315"/>
      <c r="L47" s="335" t="s">
        <v>39</v>
      </c>
      <c r="M47" s="333">
        <v>0.02</v>
      </c>
      <c r="N47" s="334">
        <f>+H47*M47</f>
        <v>120</v>
      </c>
      <c r="O47" s="333">
        <v>0.05</v>
      </c>
      <c r="P47" s="334">
        <f>+H47*O47</f>
        <v>300</v>
      </c>
      <c r="Q47" s="333">
        <v>7.0000000000000007E-2</v>
      </c>
      <c r="R47" s="336">
        <f>SUM(N47+P47)</f>
        <v>420</v>
      </c>
      <c r="S47" s="117"/>
      <c r="T47" s="9" t="s">
        <v>971</v>
      </c>
      <c r="U47" s="9"/>
      <c r="V47" s="9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5.75" customHeight="1" x14ac:dyDescent="0.25">
      <c r="A48" s="251">
        <v>46</v>
      </c>
      <c r="B48" s="341" t="s">
        <v>861</v>
      </c>
      <c r="C48" s="3" t="s">
        <v>856</v>
      </c>
      <c r="D48" s="46" t="s">
        <v>11</v>
      </c>
      <c r="E48" s="4" t="s">
        <v>429</v>
      </c>
      <c r="F48" s="5" t="s">
        <v>430</v>
      </c>
      <c r="G48" s="9"/>
      <c r="H48" s="315"/>
      <c r="I48" s="315">
        <v>15000</v>
      </c>
      <c r="J48" s="251">
        <v>46</v>
      </c>
      <c r="K48" s="315"/>
      <c r="L48" s="338" t="s">
        <v>90</v>
      </c>
      <c r="M48" s="339">
        <v>0.02</v>
      </c>
      <c r="N48" s="340">
        <f>+M48*I48</f>
        <v>300</v>
      </c>
      <c r="O48" s="339">
        <v>0</v>
      </c>
      <c r="P48" s="340">
        <v>0</v>
      </c>
      <c r="Q48" s="339">
        <v>0.02</v>
      </c>
      <c r="R48" s="342">
        <f>SUM(N48+P48)</f>
        <v>300</v>
      </c>
      <c r="S48" s="117"/>
      <c r="T48" s="9"/>
      <c r="U48" s="9"/>
      <c r="V48" s="9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46" ht="15.75" customHeight="1" x14ac:dyDescent="0.25">
      <c r="A49" s="251">
        <v>47</v>
      </c>
      <c r="B49" s="341" t="s">
        <v>861</v>
      </c>
      <c r="C49" s="3" t="s">
        <v>858</v>
      </c>
      <c r="D49" s="46" t="s">
        <v>11</v>
      </c>
      <c r="E49" s="4" t="s">
        <v>8</v>
      </c>
      <c r="F49" s="5" t="s">
        <v>415</v>
      </c>
      <c r="G49" s="9"/>
      <c r="H49" s="315" t="s">
        <v>347</v>
      </c>
      <c r="I49" s="315"/>
      <c r="J49" s="251">
        <v>47</v>
      </c>
      <c r="K49" s="315"/>
      <c r="L49" s="338" t="s">
        <v>90</v>
      </c>
      <c r="M49" s="339">
        <v>0.01</v>
      </c>
      <c r="N49" s="340">
        <f>+M49*5000</f>
        <v>50</v>
      </c>
      <c r="O49" s="339">
        <v>0</v>
      </c>
      <c r="P49" s="340">
        <v>0</v>
      </c>
      <c r="Q49" s="339">
        <v>0.01</v>
      </c>
      <c r="R49" s="342">
        <f>SUM(N49+P49)</f>
        <v>50</v>
      </c>
      <c r="S49" s="117"/>
      <c r="T49" s="9"/>
      <c r="U49" s="9"/>
      <c r="V49" s="9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46" ht="15.75" customHeight="1" x14ac:dyDescent="0.25">
      <c r="A50" s="292">
        <v>48</v>
      </c>
      <c r="B50" s="230" t="s">
        <v>710</v>
      </c>
      <c r="C50" s="231" t="s">
        <v>711</v>
      </c>
      <c r="D50" s="232" t="s">
        <v>9</v>
      </c>
      <c r="E50" s="228" t="s">
        <v>816</v>
      </c>
      <c r="F50" s="228" t="s">
        <v>712</v>
      </c>
      <c r="G50" s="228"/>
      <c r="H50" s="320"/>
      <c r="I50" s="320"/>
      <c r="J50" s="292">
        <v>48</v>
      </c>
      <c r="K50" s="315"/>
      <c r="L50" s="228"/>
      <c r="M50" s="332"/>
      <c r="N50" s="332"/>
      <c r="O50" s="332"/>
      <c r="P50" s="332"/>
      <c r="Q50" s="332"/>
      <c r="R50" s="332"/>
      <c r="S50" s="117"/>
      <c r="T50" s="9"/>
      <c r="U50" s="9"/>
      <c r="V50" s="9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46" ht="15.75" customHeight="1" x14ac:dyDescent="0.25">
      <c r="A51" s="251">
        <v>49</v>
      </c>
      <c r="B51" s="350" t="s">
        <v>861</v>
      </c>
      <c r="C51" s="3" t="s">
        <v>853</v>
      </c>
      <c r="D51" s="46" t="s">
        <v>9</v>
      </c>
      <c r="E51" s="4" t="s">
        <v>744</v>
      </c>
      <c r="F51" s="5" t="s">
        <v>745</v>
      </c>
      <c r="G51" s="9"/>
      <c r="H51" s="315"/>
      <c r="I51" s="315">
        <v>49000</v>
      </c>
      <c r="J51" s="251">
        <v>49</v>
      </c>
      <c r="K51" s="315"/>
      <c r="L51" s="335" t="s">
        <v>90</v>
      </c>
      <c r="M51" s="333">
        <v>0.02</v>
      </c>
      <c r="N51" s="334">
        <f>+M51*I51</f>
        <v>980</v>
      </c>
      <c r="O51" s="333">
        <v>0</v>
      </c>
      <c r="P51" s="334">
        <v>0</v>
      </c>
      <c r="Q51" s="333">
        <v>0.02</v>
      </c>
      <c r="R51" s="336">
        <f>SUM(N51+P51)</f>
        <v>980</v>
      </c>
      <c r="S51" s="117"/>
      <c r="T51" s="7"/>
      <c r="U51" s="7"/>
      <c r="V51" s="173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</row>
    <row r="52" spans="1:46" ht="15.75" customHeight="1" x14ac:dyDescent="0.25">
      <c r="A52" s="251">
        <v>50</v>
      </c>
      <c r="B52" s="341" t="s">
        <v>827</v>
      </c>
      <c r="C52" s="3" t="s">
        <v>786</v>
      </c>
      <c r="D52" s="46" t="s">
        <v>11</v>
      </c>
      <c r="E52" s="4" t="s">
        <v>332</v>
      </c>
      <c r="F52" s="5" t="s">
        <v>787</v>
      </c>
      <c r="G52" s="9" t="s">
        <v>962</v>
      </c>
      <c r="H52" s="315">
        <v>24000</v>
      </c>
      <c r="I52" s="315"/>
      <c r="J52" s="251">
        <v>50</v>
      </c>
      <c r="K52" s="315"/>
      <c r="L52" s="338" t="s">
        <v>962</v>
      </c>
      <c r="M52" s="339">
        <v>0.02</v>
      </c>
      <c r="N52" s="340">
        <f>+H52*M52</f>
        <v>480</v>
      </c>
      <c r="O52" s="339">
        <v>0.05</v>
      </c>
      <c r="P52" s="340">
        <f>+H52*O52</f>
        <v>1200</v>
      </c>
      <c r="Q52" s="339">
        <v>7.0000000000000007E-2</v>
      </c>
      <c r="R52" s="342">
        <f>SUM(N52+P52)</f>
        <v>1680</v>
      </c>
      <c r="S52" s="117"/>
      <c r="T52" s="9" t="s">
        <v>961</v>
      </c>
      <c r="U52" s="9" t="s">
        <v>976</v>
      </c>
      <c r="V52" s="9" t="s">
        <v>972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46" ht="15.75" customHeight="1" thickBot="1" x14ac:dyDescent="0.3">
      <c r="A53" s="251">
        <v>51</v>
      </c>
      <c r="B53" s="350" t="s">
        <v>342</v>
      </c>
      <c r="C53" s="3" t="s">
        <v>698</v>
      </c>
      <c r="D53" s="46" t="s">
        <v>9</v>
      </c>
      <c r="E53" s="4" t="s">
        <v>409</v>
      </c>
      <c r="F53" s="5" t="s">
        <v>958</v>
      </c>
      <c r="G53" s="9"/>
      <c r="H53" s="315"/>
      <c r="I53" s="315">
        <v>5000</v>
      </c>
      <c r="J53" s="251">
        <v>50</v>
      </c>
      <c r="K53" s="315"/>
      <c r="L53" s="335" t="s">
        <v>983</v>
      </c>
      <c r="M53" s="360">
        <v>3.5000000000000003E-2</v>
      </c>
      <c r="N53" s="334">
        <f>+M53*I53</f>
        <v>175.00000000000003</v>
      </c>
      <c r="O53" s="333">
        <v>0</v>
      </c>
      <c r="P53" s="334">
        <v>0</v>
      </c>
      <c r="Q53" s="360">
        <v>3.5000000000000003E-2</v>
      </c>
      <c r="R53" s="336">
        <f>SUM(N53+P53)</f>
        <v>175.00000000000003</v>
      </c>
      <c r="S53" s="11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</row>
    <row r="54" spans="1:46" s="38" customFormat="1" ht="15.75" customHeight="1" thickBot="1" x14ac:dyDescent="0.3">
      <c r="A54" s="112"/>
      <c r="B54" s="1"/>
      <c r="C54" s="30"/>
      <c r="D54" s="43"/>
      <c r="E54" s="1"/>
      <c r="F54" s="54"/>
      <c r="G54" s="54"/>
      <c r="H54" s="314">
        <f>SUM(H3:H53)</f>
        <v>217500</v>
      </c>
      <c r="I54" s="314">
        <f>SUM(I3:I53)</f>
        <v>133000</v>
      </c>
      <c r="J54" s="112"/>
      <c r="K54" s="314">
        <f>SUM(K3:K53)</f>
        <v>0</v>
      </c>
      <c r="N54" s="41">
        <f>SUM(N3:N53)</f>
        <v>9120</v>
      </c>
      <c r="O54" s="27"/>
      <c r="P54" s="41">
        <f>SUM(P3:P53)</f>
        <v>10375</v>
      </c>
      <c r="Q54" s="23"/>
      <c r="R54" s="41">
        <f>SUM(R3:R53)</f>
        <v>19495</v>
      </c>
    </row>
    <row r="55" spans="1:46" s="38" customFormat="1" ht="15.75" customHeight="1" x14ac:dyDescent="0.25">
      <c r="A55" s="112"/>
      <c r="B55" s="1"/>
      <c r="C55" s="30"/>
      <c r="D55" s="43"/>
      <c r="E55" s="1"/>
      <c r="F55" s="1"/>
      <c r="G55" s="1" t="s">
        <v>612</v>
      </c>
      <c r="H55" s="141">
        <v>51</v>
      </c>
      <c r="I55" s="1"/>
      <c r="J55" s="112"/>
      <c r="K55" s="1"/>
      <c r="L55" s="182" t="s">
        <v>349</v>
      </c>
      <c r="M55" s="1"/>
      <c r="N55" s="1"/>
      <c r="O55" s="1"/>
      <c r="P55" s="1"/>
      <c r="Q55" s="23"/>
      <c r="R55" s="1"/>
    </row>
    <row r="56" spans="1:46" ht="15.75" customHeight="1" x14ac:dyDescent="0.25">
      <c r="E56" s="181"/>
      <c r="F56" s="248">
        <f>+H56/H55</f>
        <v>0.88235294117647056</v>
      </c>
      <c r="G56" s="246" t="s">
        <v>301</v>
      </c>
      <c r="H56" s="246">
        <v>45</v>
      </c>
      <c r="I56" s="247">
        <f>+H54/H56</f>
        <v>4833.333333333333</v>
      </c>
      <c r="L56" s="69" t="s">
        <v>347</v>
      </c>
      <c r="M56" s="180">
        <v>0.01</v>
      </c>
      <c r="N56" s="115">
        <f>+M56*5000</f>
        <v>50</v>
      </c>
      <c r="O56" s="180">
        <v>0</v>
      </c>
      <c r="P56" s="115">
        <v>0</v>
      </c>
      <c r="Q56" s="180">
        <v>0.01</v>
      </c>
      <c r="R56" s="116">
        <f>SUM(N56+P56)</f>
        <v>50</v>
      </c>
    </row>
    <row r="57" spans="1:46" ht="15.75" customHeight="1" x14ac:dyDescent="0.25">
      <c r="E57" s="181"/>
      <c r="F57" s="248">
        <f>+H57/H56</f>
        <v>0.44444444444444442</v>
      </c>
      <c r="G57" s="246" t="s">
        <v>302</v>
      </c>
      <c r="H57" s="246">
        <v>20</v>
      </c>
      <c r="I57" s="247">
        <f>+H54/H57</f>
        <v>10875</v>
      </c>
      <c r="L57" s="69" t="s">
        <v>588</v>
      </c>
      <c r="M57" s="180">
        <v>0.02</v>
      </c>
      <c r="N57" s="115">
        <f>+H57*M57</f>
        <v>0.4</v>
      </c>
      <c r="O57" s="180">
        <v>0.05</v>
      </c>
      <c r="P57" s="115">
        <f>+H57*O57</f>
        <v>1</v>
      </c>
      <c r="Q57" s="180">
        <v>7.0000000000000007E-2</v>
      </c>
      <c r="R57" s="116">
        <f t="shared" ref="R57:R61" si="8">SUM(N57+P57)</f>
        <v>1.4</v>
      </c>
    </row>
    <row r="58" spans="1:46" ht="15.75" customHeight="1" thickBot="1" x14ac:dyDescent="0.3">
      <c r="E58" s="181"/>
      <c r="F58" s="181"/>
      <c r="G58" s="181" t="s">
        <v>304</v>
      </c>
      <c r="H58" s="181">
        <v>0</v>
      </c>
      <c r="I58" s="181"/>
      <c r="L58" s="69" t="s">
        <v>38</v>
      </c>
      <c r="M58" s="238">
        <v>3.5000000000000003E-2</v>
      </c>
      <c r="N58" s="115">
        <f>+M58*I58</f>
        <v>0</v>
      </c>
      <c r="O58" s="180">
        <v>0</v>
      </c>
      <c r="P58" s="115">
        <v>0</v>
      </c>
      <c r="Q58" s="238">
        <v>3.5000000000000003E-2</v>
      </c>
      <c r="R58" s="116">
        <f t="shared" si="8"/>
        <v>0</v>
      </c>
    </row>
    <row r="59" spans="1:46" ht="15.75" customHeight="1" x14ac:dyDescent="0.25">
      <c r="E59" s="181"/>
      <c r="G59" s="403" t="s">
        <v>974</v>
      </c>
      <c r="H59" s="404">
        <f>SUM(H54:K54)</f>
        <v>350500</v>
      </c>
      <c r="I59" s="405"/>
      <c r="J59" s="405"/>
      <c r="K59" s="406"/>
      <c r="L59" s="69" t="s">
        <v>309</v>
      </c>
      <c r="M59" s="238">
        <v>3.5000000000000003E-2</v>
      </c>
      <c r="N59" s="115">
        <f>+M59*I59</f>
        <v>0</v>
      </c>
      <c r="O59" s="180">
        <v>0</v>
      </c>
      <c r="P59" s="115">
        <v>0</v>
      </c>
      <c r="Q59" s="238">
        <v>3.5000000000000003E-2</v>
      </c>
      <c r="R59" s="116">
        <f t="shared" si="8"/>
        <v>0</v>
      </c>
    </row>
    <row r="60" spans="1:46" ht="15.75" customHeight="1" thickBot="1" x14ac:dyDescent="0.3">
      <c r="E60" s="181"/>
      <c r="G60" s="403"/>
      <c r="H60" s="407"/>
      <c r="I60" s="408"/>
      <c r="J60" s="408"/>
      <c r="K60" s="409"/>
      <c r="L60" s="69" t="s">
        <v>348</v>
      </c>
      <c r="M60" s="180"/>
      <c r="N60" s="115">
        <v>50</v>
      </c>
      <c r="O60" s="180"/>
      <c r="P60" s="115">
        <v>250</v>
      </c>
      <c r="Q60" s="23"/>
      <c r="R60" s="116">
        <f t="shared" si="8"/>
        <v>300</v>
      </c>
    </row>
    <row r="61" spans="1:46" ht="15.75" customHeight="1" x14ac:dyDescent="0.25">
      <c r="L61" s="69" t="s">
        <v>590</v>
      </c>
      <c r="M61" s="180">
        <v>0.02</v>
      </c>
      <c r="N61" s="115">
        <f>+J61*M61</f>
        <v>0</v>
      </c>
      <c r="O61" s="180">
        <v>0.05</v>
      </c>
      <c r="P61" s="115">
        <f>+J61*O61</f>
        <v>0</v>
      </c>
      <c r="Q61" s="180">
        <v>7.0000000000000007E-2</v>
      </c>
      <c r="R61" s="116">
        <f t="shared" si="8"/>
        <v>0</v>
      </c>
    </row>
    <row r="62" spans="1:46" ht="15.75" customHeight="1" x14ac:dyDescent="0.25">
      <c r="Q62" s="23"/>
    </row>
    <row r="64" spans="1:46" ht="15.75" customHeight="1" x14ac:dyDescent="0.25">
      <c r="L64" s="1" t="s">
        <v>990</v>
      </c>
    </row>
    <row r="65" spans="12:12" ht="15.75" customHeight="1" x14ac:dyDescent="0.25">
      <c r="L65" s="1" t="s">
        <v>991</v>
      </c>
    </row>
    <row r="66" spans="12:12" ht="15.75" customHeight="1" x14ac:dyDescent="0.25">
      <c r="L66" s="1" t="s">
        <v>992</v>
      </c>
    </row>
    <row r="90" spans="7:7" ht="15.75" customHeight="1" x14ac:dyDescent="0.25">
      <c r="G90" s="34"/>
    </row>
    <row r="91" spans="7:7" ht="15.75" customHeight="1" x14ac:dyDescent="0.25">
      <c r="G91" s="34"/>
    </row>
  </sheetData>
  <mergeCells count="3">
    <mergeCell ref="A1:F1"/>
    <mergeCell ref="G59:G60"/>
    <mergeCell ref="H59:K60"/>
  </mergeCells>
  <pageMargins left="0.25" right="0.25" top="0.75" bottom="0.75" header="0.3" footer="0.3"/>
  <pageSetup paperSize="9" scale="75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AT59"/>
  <sheetViews>
    <sheetView workbookViewId="0">
      <selection activeCell="A8" sqref="A8:XFD8"/>
    </sheetView>
  </sheetViews>
  <sheetFormatPr baseColWidth="10" defaultColWidth="11.42578125" defaultRowHeight="15" x14ac:dyDescent="0.25"/>
  <cols>
    <col min="1" max="1" width="6.85546875" style="73" customWidth="1"/>
    <col min="2" max="2" width="31.7109375" style="71" customWidth="1"/>
    <col min="3" max="3" width="33.28515625" style="71" customWidth="1"/>
    <col min="4" max="4" width="4.7109375" style="71" customWidth="1"/>
    <col min="5" max="5" width="31.5703125" style="71" customWidth="1"/>
    <col min="6" max="6" width="31.140625" style="71" customWidth="1"/>
    <col min="7" max="7" width="3.7109375" style="71" customWidth="1"/>
    <col min="8" max="8" width="32.7109375" style="71" customWidth="1"/>
    <col min="9" max="9" width="12.85546875" style="71" customWidth="1"/>
    <col min="10" max="14" width="8.5703125" style="71" customWidth="1"/>
    <col min="15" max="16384" width="11.42578125" style="71"/>
  </cols>
  <sheetData>
    <row r="1" spans="1:46" s="1" customFormat="1" ht="15.75" customHeight="1" x14ac:dyDescent="0.25">
      <c r="A1" s="418" t="s">
        <v>977</v>
      </c>
      <c r="B1" s="419"/>
      <c r="C1" s="419"/>
      <c r="D1" s="419"/>
      <c r="E1" s="419"/>
      <c r="F1" s="420"/>
      <c r="G1" s="72"/>
      <c r="H1" s="364" t="s">
        <v>988</v>
      </c>
      <c r="I1" s="363">
        <v>45329</v>
      </c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</row>
    <row r="2" spans="1:46" s="1" customFormat="1" ht="7.15" customHeight="1" thickBot="1" x14ac:dyDescent="0.25">
      <c r="A2" s="421"/>
      <c r="B2" s="422"/>
      <c r="C2" s="422"/>
      <c r="D2" s="422"/>
      <c r="E2" s="422"/>
      <c r="F2" s="423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/>
      <c r="AN2"/>
      <c r="AO2"/>
      <c r="AP2"/>
      <c r="AQ2"/>
      <c r="AR2"/>
      <c r="AS2"/>
      <c r="AT2"/>
    </row>
    <row r="3" spans="1:46" s="1" customFormat="1" ht="57" customHeight="1" thickBot="1" x14ac:dyDescent="0.25">
      <c r="A3" s="424" t="s">
        <v>303</v>
      </c>
      <c r="B3" s="425"/>
      <c r="C3" s="425"/>
      <c r="D3" s="425"/>
      <c r="E3" s="425"/>
      <c r="F3" s="426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</row>
    <row r="4" spans="1:46" s="43" customFormat="1" ht="16.5" customHeight="1" thickBot="1" x14ac:dyDescent="0.3">
      <c r="A4" s="76" t="s">
        <v>1</v>
      </c>
      <c r="B4" s="76" t="s">
        <v>2</v>
      </c>
      <c r="C4" s="76" t="s">
        <v>3</v>
      </c>
      <c r="D4" s="76" t="s">
        <v>16</v>
      </c>
      <c r="E4" s="76" t="s">
        <v>4</v>
      </c>
      <c r="F4" s="76" t="s">
        <v>5</v>
      </c>
      <c r="G4" s="123" t="s">
        <v>36</v>
      </c>
      <c r="H4" s="346" t="s">
        <v>12</v>
      </c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</row>
    <row r="5" spans="1:46" s="1" customFormat="1" ht="15.75" customHeight="1" x14ac:dyDescent="0.25">
      <c r="A5" s="251">
        <v>1</v>
      </c>
      <c r="B5" s="2" t="s">
        <v>859</v>
      </c>
      <c r="C5" s="3" t="s">
        <v>739</v>
      </c>
      <c r="D5" s="46" t="s">
        <v>11</v>
      </c>
      <c r="E5" s="4" t="s">
        <v>80</v>
      </c>
      <c r="F5" s="5" t="s">
        <v>155</v>
      </c>
      <c r="G5" s="251">
        <v>1</v>
      </c>
      <c r="H5" s="214" t="s">
        <v>89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46" s="1" customFormat="1" ht="15.75" customHeight="1" x14ac:dyDescent="0.25">
      <c r="A6" s="251">
        <v>7</v>
      </c>
      <c r="B6" s="2" t="s">
        <v>639</v>
      </c>
      <c r="C6" s="3" t="s">
        <v>928</v>
      </c>
      <c r="D6" s="46" t="s">
        <v>11</v>
      </c>
      <c r="E6" s="4" t="s">
        <v>641</v>
      </c>
      <c r="F6" s="5" t="s">
        <v>642</v>
      </c>
      <c r="G6" s="251">
        <v>7</v>
      </c>
      <c r="H6" s="9" t="s">
        <v>134</v>
      </c>
      <c r="AD6" s="23"/>
      <c r="AE6" s="23"/>
      <c r="AF6" s="23"/>
      <c r="AG6" s="23"/>
    </row>
    <row r="7" spans="1:46" s="1" customFormat="1" ht="15.75" customHeight="1" x14ac:dyDescent="0.25">
      <c r="A7" s="251">
        <v>12</v>
      </c>
      <c r="B7" s="2" t="s">
        <v>117</v>
      </c>
      <c r="C7" s="3" t="s">
        <v>662</v>
      </c>
      <c r="D7" s="46" t="s">
        <v>9</v>
      </c>
      <c r="E7" s="4" t="s">
        <v>127</v>
      </c>
      <c r="F7" s="5" t="s">
        <v>663</v>
      </c>
      <c r="G7" s="251">
        <v>12</v>
      </c>
      <c r="H7" s="9" t="s">
        <v>981</v>
      </c>
      <c r="AD7" s="23"/>
      <c r="AE7" s="23"/>
      <c r="AF7" s="23"/>
      <c r="AG7" s="23"/>
    </row>
    <row r="8" spans="1:46" s="1" customFormat="1" ht="15.75" customHeight="1" x14ac:dyDescent="0.25">
      <c r="A8" s="251">
        <v>14</v>
      </c>
      <c r="B8" s="2" t="s">
        <v>863</v>
      </c>
      <c r="C8" s="3" t="s">
        <v>649</v>
      </c>
      <c r="D8" s="46" t="s">
        <v>11</v>
      </c>
      <c r="E8" s="4" t="s">
        <v>383</v>
      </c>
      <c r="F8" s="5" t="s">
        <v>650</v>
      </c>
      <c r="G8" s="251">
        <v>14</v>
      </c>
      <c r="H8" s="9"/>
      <c r="AD8" s="23"/>
      <c r="AE8" s="23"/>
      <c r="AF8" s="23"/>
      <c r="AG8" s="23"/>
    </row>
    <row r="9" spans="1:46" s="1" customFormat="1" ht="15.75" customHeight="1" x14ac:dyDescent="0.25">
      <c r="A9" s="251">
        <v>16</v>
      </c>
      <c r="B9" s="2" t="s">
        <v>342</v>
      </c>
      <c r="C9" s="3" t="s">
        <v>628</v>
      </c>
      <c r="D9" s="46" t="s">
        <v>11</v>
      </c>
      <c r="E9" s="4" t="s">
        <v>333</v>
      </c>
      <c r="F9" s="5" t="s">
        <v>113</v>
      </c>
      <c r="G9" s="251">
        <v>16</v>
      </c>
      <c r="H9" s="9" t="s">
        <v>592</v>
      </c>
      <c r="AD9" s="23"/>
      <c r="AE9" s="23"/>
      <c r="AF9" s="23"/>
      <c r="AG9" s="23"/>
    </row>
    <row r="10" spans="1:46" s="1" customFormat="1" ht="15.75" customHeight="1" x14ac:dyDescent="0.25">
      <c r="A10" s="251">
        <v>18</v>
      </c>
      <c r="B10" s="2" t="s">
        <v>57</v>
      </c>
      <c r="C10" s="3" t="s">
        <v>805</v>
      </c>
      <c r="D10" s="46" t="s">
        <v>9</v>
      </c>
      <c r="E10" s="4" t="s">
        <v>801</v>
      </c>
      <c r="F10" s="5" t="s">
        <v>406</v>
      </c>
      <c r="G10" s="251">
        <v>18</v>
      </c>
      <c r="H10" s="9" t="s">
        <v>39</v>
      </c>
      <c r="AD10" s="23"/>
      <c r="AE10" s="23"/>
      <c r="AF10" s="23"/>
      <c r="AG10" s="23"/>
    </row>
    <row r="11" spans="1:46" s="1" customFormat="1" ht="15.75" customHeight="1" x14ac:dyDescent="0.25">
      <c r="A11" s="251">
        <v>19</v>
      </c>
      <c r="B11" s="2" t="s">
        <v>827</v>
      </c>
      <c r="C11" s="3" t="s">
        <v>843</v>
      </c>
      <c r="D11" s="46" t="s">
        <v>11</v>
      </c>
      <c r="E11" s="4" t="s">
        <v>202</v>
      </c>
      <c r="F11" s="5" t="s">
        <v>399</v>
      </c>
      <c r="G11" s="251">
        <v>19</v>
      </c>
      <c r="H11" s="9" t="s">
        <v>294</v>
      </c>
      <c r="AD11" s="23"/>
      <c r="AE11" s="23"/>
      <c r="AF11" s="23"/>
      <c r="AG11" s="23"/>
    </row>
    <row r="12" spans="1:46" s="1" customFormat="1" ht="15.75" customHeight="1" x14ac:dyDescent="0.25">
      <c r="A12" s="251">
        <v>20</v>
      </c>
      <c r="B12" s="2" t="s">
        <v>861</v>
      </c>
      <c r="C12" s="3" t="s">
        <v>749</v>
      </c>
      <c r="D12" s="46" t="s">
        <v>9</v>
      </c>
      <c r="E12" s="4" t="s">
        <v>751</v>
      </c>
      <c r="F12" s="5" t="s">
        <v>752</v>
      </c>
      <c r="G12" s="251">
        <v>20</v>
      </c>
      <c r="H12" s="9" t="s">
        <v>90</v>
      </c>
      <c r="AD12" s="23"/>
      <c r="AE12" s="23"/>
      <c r="AF12" s="23"/>
      <c r="AG12" s="23"/>
    </row>
    <row r="13" spans="1:46" s="1" customFormat="1" ht="15.75" customHeight="1" x14ac:dyDescent="0.25">
      <c r="A13" s="251">
        <v>22</v>
      </c>
      <c r="B13" s="2" t="s">
        <v>57</v>
      </c>
      <c r="C13" s="3" t="s">
        <v>798</v>
      </c>
      <c r="D13" s="46" t="s">
        <v>11</v>
      </c>
      <c r="E13" s="4" t="s">
        <v>202</v>
      </c>
      <c r="F13" s="5" t="s">
        <v>331</v>
      </c>
      <c r="G13" s="251">
        <v>22</v>
      </c>
      <c r="H13" s="9" t="s">
        <v>96</v>
      </c>
      <c r="AD13" s="23"/>
      <c r="AE13" s="23"/>
      <c r="AF13" s="23"/>
      <c r="AG13" s="23"/>
    </row>
    <row r="14" spans="1:46" s="1" customFormat="1" ht="15.75" customHeight="1" x14ac:dyDescent="0.25">
      <c r="A14" s="251">
        <v>23</v>
      </c>
      <c r="B14" s="2" t="s">
        <v>861</v>
      </c>
      <c r="C14" s="3" t="s">
        <v>852</v>
      </c>
      <c r="D14" s="46" t="s">
        <v>9</v>
      </c>
      <c r="E14" s="4" t="s">
        <v>829</v>
      </c>
      <c r="F14" s="5" t="s">
        <v>830</v>
      </c>
      <c r="G14" s="251">
        <v>23</v>
      </c>
      <c r="H14" s="9" t="s">
        <v>90</v>
      </c>
      <c r="AD14" s="23"/>
      <c r="AE14" s="23"/>
      <c r="AF14" s="23"/>
      <c r="AG14" s="23"/>
    </row>
    <row r="15" spans="1:46" s="1" customFormat="1" ht="15.75" customHeight="1" x14ac:dyDescent="0.25">
      <c r="A15" s="251">
        <v>25</v>
      </c>
      <c r="B15" s="2" t="s">
        <v>827</v>
      </c>
      <c r="C15" s="3" t="s">
        <v>760</v>
      </c>
      <c r="D15" s="46" t="s">
        <v>9</v>
      </c>
      <c r="E15" s="4" t="s">
        <v>383</v>
      </c>
      <c r="F15" s="5" t="s">
        <v>761</v>
      </c>
      <c r="G15" s="251">
        <v>25</v>
      </c>
      <c r="H15" s="9" t="s">
        <v>966</v>
      </c>
      <c r="AD15" s="23"/>
      <c r="AE15" s="23"/>
      <c r="AF15" s="23"/>
      <c r="AG15" s="23"/>
    </row>
    <row r="16" spans="1:46" s="1" customFormat="1" ht="15.75" customHeight="1" x14ac:dyDescent="0.25">
      <c r="A16" s="251">
        <v>31</v>
      </c>
      <c r="B16" s="2" t="s">
        <v>861</v>
      </c>
      <c r="C16" s="3" t="s">
        <v>857</v>
      </c>
      <c r="D16" s="46" t="s">
        <v>11</v>
      </c>
      <c r="E16" s="4" t="s">
        <v>754</v>
      </c>
      <c r="F16" s="5" t="s">
        <v>755</v>
      </c>
      <c r="G16" s="251">
        <v>31</v>
      </c>
      <c r="H16" s="9" t="s">
        <v>90</v>
      </c>
      <c r="AD16" s="23"/>
      <c r="AE16" s="23"/>
      <c r="AF16" s="23"/>
      <c r="AG16" s="23"/>
    </row>
    <row r="17" spans="1:46" s="1" customFormat="1" ht="15.75" customHeight="1" x14ac:dyDescent="0.25">
      <c r="A17" s="251">
        <v>32</v>
      </c>
      <c r="B17" s="2" t="s">
        <v>864</v>
      </c>
      <c r="C17" s="3" t="s">
        <v>732</v>
      </c>
      <c r="D17" s="46" t="s">
        <v>9</v>
      </c>
      <c r="E17" s="4" t="s">
        <v>733</v>
      </c>
      <c r="F17" s="5" t="s">
        <v>196</v>
      </c>
      <c r="G17" s="251">
        <v>32</v>
      </c>
      <c r="H17" s="9" t="s">
        <v>134</v>
      </c>
      <c r="AD17" s="23"/>
      <c r="AE17" s="23"/>
      <c r="AF17" s="23"/>
      <c r="AG17" s="23"/>
    </row>
    <row r="18" spans="1:46" s="1" customFormat="1" ht="15.75" customHeight="1" x14ac:dyDescent="0.25">
      <c r="A18" s="251">
        <v>35</v>
      </c>
      <c r="B18" s="2" t="s">
        <v>810</v>
      </c>
      <c r="C18" s="3" t="s">
        <v>811</v>
      </c>
      <c r="D18" s="46" t="s">
        <v>9</v>
      </c>
      <c r="E18" s="4" t="s">
        <v>510</v>
      </c>
      <c r="F18" s="5" t="s">
        <v>813</v>
      </c>
      <c r="G18" s="251">
        <v>35</v>
      </c>
      <c r="H18" s="9" t="s">
        <v>985</v>
      </c>
      <c r="AD18" s="23"/>
      <c r="AE18" s="23"/>
      <c r="AF18" s="23"/>
      <c r="AG18" s="23"/>
    </row>
    <row r="19" spans="1:46" s="1" customFormat="1" ht="15.75" customHeight="1" x14ac:dyDescent="0.25">
      <c r="A19" s="251">
        <v>37</v>
      </c>
      <c r="B19" s="2" t="s">
        <v>861</v>
      </c>
      <c r="C19" s="3" t="s">
        <v>855</v>
      </c>
      <c r="D19" s="46" t="s">
        <v>9</v>
      </c>
      <c r="E19" s="4" t="s">
        <v>733</v>
      </c>
      <c r="F19" s="5" t="s">
        <v>433</v>
      </c>
      <c r="G19" s="251">
        <v>37</v>
      </c>
      <c r="H19" s="9" t="s">
        <v>90</v>
      </c>
      <c r="AD19" s="23"/>
      <c r="AE19" s="23"/>
      <c r="AF19" s="23"/>
      <c r="AG19" s="23"/>
    </row>
    <row r="20" spans="1:46" s="1" customFormat="1" ht="15.75" customHeight="1" x14ac:dyDescent="0.25">
      <c r="A20" s="251">
        <v>38</v>
      </c>
      <c r="B20" s="2" t="s">
        <v>865</v>
      </c>
      <c r="C20" s="3" t="s">
        <v>758</v>
      </c>
      <c r="D20" s="46" t="s">
        <v>11</v>
      </c>
      <c r="E20" s="4" t="s">
        <v>226</v>
      </c>
      <c r="F20" s="5" t="s">
        <v>446</v>
      </c>
      <c r="G20" s="251">
        <v>38</v>
      </c>
      <c r="H20" s="9" t="s">
        <v>595</v>
      </c>
      <c r="AD20" s="23"/>
      <c r="AE20" s="23"/>
      <c r="AF20" s="23"/>
      <c r="AG20" s="23"/>
    </row>
    <row r="21" spans="1:46" s="1" customFormat="1" ht="15.75" customHeight="1" x14ac:dyDescent="0.25">
      <c r="A21" s="251">
        <v>40</v>
      </c>
      <c r="B21" s="2" t="s">
        <v>866</v>
      </c>
      <c r="C21" s="3" t="s">
        <v>636</v>
      </c>
      <c r="D21" s="46" t="s">
        <v>9</v>
      </c>
      <c r="E21" s="4" t="s">
        <v>725</v>
      </c>
      <c r="F21" s="5" t="s">
        <v>120</v>
      </c>
      <c r="G21" s="251">
        <v>40</v>
      </c>
      <c r="H21" s="9" t="s">
        <v>598</v>
      </c>
      <c r="AD21" s="23"/>
      <c r="AE21" s="23"/>
      <c r="AF21" s="23"/>
      <c r="AG21" s="23"/>
    </row>
    <row r="22" spans="1:46" s="1" customFormat="1" ht="15.75" customHeight="1" x14ac:dyDescent="0.25">
      <c r="A22" s="251">
        <v>44</v>
      </c>
      <c r="B22" s="2" t="s">
        <v>117</v>
      </c>
      <c r="C22" s="3" t="s">
        <v>658</v>
      </c>
      <c r="D22" s="46" t="s">
        <v>11</v>
      </c>
      <c r="E22" s="4" t="s">
        <v>127</v>
      </c>
      <c r="F22" s="5" t="s">
        <v>128</v>
      </c>
      <c r="G22" s="251">
        <v>44</v>
      </c>
      <c r="H22" s="9" t="s">
        <v>981</v>
      </c>
      <c r="AD22" s="23"/>
      <c r="AE22" s="23"/>
      <c r="AF22" s="23"/>
      <c r="AG22" s="23"/>
    </row>
    <row r="23" spans="1:46" s="1" customFormat="1" ht="15.75" customHeight="1" x14ac:dyDescent="0.25">
      <c r="A23" s="251">
        <v>46</v>
      </c>
      <c r="B23" s="2" t="s">
        <v>861</v>
      </c>
      <c r="C23" s="3" t="s">
        <v>856</v>
      </c>
      <c r="D23" s="46" t="s">
        <v>11</v>
      </c>
      <c r="E23" s="4" t="s">
        <v>429</v>
      </c>
      <c r="F23" s="5" t="s">
        <v>430</v>
      </c>
      <c r="G23" s="251">
        <v>46</v>
      </c>
      <c r="H23" s="9" t="s">
        <v>90</v>
      </c>
      <c r="AD23" s="23"/>
      <c r="AE23" s="23"/>
      <c r="AF23" s="23"/>
      <c r="AG23" s="23"/>
    </row>
    <row r="24" spans="1:46" s="1" customFormat="1" ht="15.75" customHeight="1" x14ac:dyDescent="0.25">
      <c r="A24" s="251">
        <v>47</v>
      </c>
      <c r="B24" s="2" t="s">
        <v>861</v>
      </c>
      <c r="C24" s="3" t="s">
        <v>858</v>
      </c>
      <c r="D24" s="46" t="s">
        <v>11</v>
      </c>
      <c r="E24" s="4" t="s">
        <v>8</v>
      </c>
      <c r="F24" s="5" t="s">
        <v>415</v>
      </c>
      <c r="G24" s="251">
        <v>47</v>
      </c>
      <c r="H24" s="9" t="s">
        <v>90</v>
      </c>
      <c r="AD24" s="23"/>
      <c r="AE24" s="23"/>
      <c r="AF24" s="23"/>
      <c r="AG24" s="23"/>
    </row>
    <row r="25" spans="1:46" s="1" customFormat="1" ht="15.75" customHeight="1" x14ac:dyDescent="0.25">
      <c r="A25" s="251">
        <v>50</v>
      </c>
      <c r="B25" s="2" t="s">
        <v>827</v>
      </c>
      <c r="C25" s="3" t="s">
        <v>786</v>
      </c>
      <c r="D25" s="46" t="s">
        <v>11</v>
      </c>
      <c r="E25" s="4" t="s">
        <v>332</v>
      </c>
      <c r="F25" s="5" t="s">
        <v>787</v>
      </c>
      <c r="G25" s="251">
        <v>50</v>
      </c>
      <c r="H25" s="9" t="s">
        <v>962</v>
      </c>
      <c r="AD25" s="23"/>
      <c r="AE25" s="23"/>
      <c r="AF25" s="23"/>
      <c r="AG25" s="23"/>
    </row>
    <row r="26" spans="1:46" s="1" customFormat="1" ht="15.75" customHeight="1" x14ac:dyDescent="0.25">
      <c r="A26" s="292">
        <v>2</v>
      </c>
      <c r="B26" s="230" t="s">
        <v>827</v>
      </c>
      <c r="C26" s="231" t="s">
        <v>791</v>
      </c>
      <c r="D26" s="232" t="s">
        <v>9</v>
      </c>
      <c r="E26" s="228" t="s">
        <v>202</v>
      </c>
      <c r="F26" s="228" t="s">
        <v>320</v>
      </c>
      <c r="G26" s="292">
        <v>2</v>
      </c>
      <c r="H26" s="228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</row>
    <row r="27" spans="1:46" s="1" customFormat="1" ht="15.75" customHeight="1" x14ac:dyDescent="0.25">
      <c r="A27" s="292">
        <v>10</v>
      </c>
      <c r="B27" s="230" t="s">
        <v>342</v>
      </c>
      <c r="C27" s="231" t="s">
        <v>697</v>
      </c>
      <c r="D27" s="232" t="s">
        <v>9</v>
      </c>
      <c r="E27" s="228" t="s">
        <v>641</v>
      </c>
      <c r="F27" s="228" t="s">
        <v>556</v>
      </c>
      <c r="G27" s="292">
        <v>10</v>
      </c>
      <c r="H27" s="228"/>
      <c r="AD27" s="23"/>
      <c r="AE27" s="23"/>
      <c r="AF27" s="23"/>
      <c r="AG27" s="23"/>
    </row>
    <row r="28" spans="1:46" s="1" customFormat="1" ht="15.75" customHeight="1" x14ac:dyDescent="0.25">
      <c r="A28" s="292">
        <v>17</v>
      </c>
      <c r="B28" s="230" t="s">
        <v>866</v>
      </c>
      <c r="C28" s="231" t="s">
        <v>726</v>
      </c>
      <c r="D28" s="232" t="s">
        <v>9</v>
      </c>
      <c r="E28" s="228" t="s">
        <v>344</v>
      </c>
      <c r="F28" s="228" t="s">
        <v>634</v>
      </c>
      <c r="G28" s="292">
        <v>17</v>
      </c>
      <c r="H28" s="228"/>
      <c r="AD28" s="23"/>
      <c r="AE28" s="23"/>
      <c r="AF28" s="23"/>
      <c r="AG28" s="23"/>
    </row>
    <row r="29" spans="1:46" s="1" customFormat="1" ht="15.75" customHeight="1" x14ac:dyDescent="0.25">
      <c r="A29" s="292">
        <v>41</v>
      </c>
      <c r="B29" s="230" t="s">
        <v>827</v>
      </c>
      <c r="C29" s="231" t="s">
        <v>825</v>
      </c>
      <c r="D29" s="232" t="s">
        <v>11</v>
      </c>
      <c r="E29" s="228" t="s">
        <v>202</v>
      </c>
      <c r="F29" s="228" t="s">
        <v>812</v>
      </c>
      <c r="G29" s="292">
        <v>41</v>
      </c>
      <c r="H29" s="228"/>
      <c r="AD29" s="23"/>
      <c r="AE29" s="23"/>
      <c r="AF29" s="23"/>
      <c r="AG29" s="23"/>
    </row>
    <row r="30" spans="1:46" s="1" customFormat="1" ht="15.75" customHeight="1" x14ac:dyDescent="0.25">
      <c r="A30" s="292">
        <v>42</v>
      </c>
      <c r="B30" s="230" t="s">
        <v>336</v>
      </c>
      <c r="C30" s="231" t="s">
        <v>713</v>
      </c>
      <c r="D30" s="232" t="s">
        <v>9</v>
      </c>
      <c r="E30" s="228" t="s">
        <v>575</v>
      </c>
      <c r="F30" s="228" t="s">
        <v>714</v>
      </c>
      <c r="G30" s="292">
        <v>42</v>
      </c>
      <c r="H30" s="228"/>
      <c r="AD30" s="23"/>
      <c r="AE30" s="23"/>
      <c r="AF30" s="23"/>
      <c r="AG30" s="23"/>
    </row>
    <row r="31" spans="1:46" s="1" customFormat="1" ht="15.75" customHeight="1" x14ac:dyDescent="0.25">
      <c r="A31" s="292">
        <v>48</v>
      </c>
      <c r="B31" s="230" t="s">
        <v>710</v>
      </c>
      <c r="C31" s="231" t="s">
        <v>711</v>
      </c>
      <c r="D31" s="232" t="s">
        <v>9</v>
      </c>
      <c r="E31" s="228" t="s">
        <v>816</v>
      </c>
      <c r="F31" s="228" t="s">
        <v>712</v>
      </c>
      <c r="G31" s="292">
        <v>48</v>
      </c>
      <c r="H31" s="228"/>
      <c r="AD31" s="23"/>
      <c r="AE31" s="23"/>
      <c r="AF31" s="23"/>
      <c r="AG31" s="23"/>
    </row>
    <row r="32" spans="1:46" s="1" customFormat="1" ht="15.75" customHeight="1" thickBot="1" x14ac:dyDescent="0.25">
      <c r="A32" s="415"/>
      <c r="B32" s="416"/>
      <c r="C32" s="416"/>
      <c r="D32" s="416"/>
      <c r="E32" s="416"/>
      <c r="F32" s="417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/>
      <c r="AN32"/>
      <c r="AO32"/>
      <c r="AP32"/>
      <c r="AQ32"/>
      <c r="AR32"/>
      <c r="AS32"/>
      <c r="AT32"/>
    </row>
    <row r="33" spans="1:46" s="72" customFormat="1" ht="27" customHeight="1" thickBot="1" x14ac:dyDescent="0.25">
      <c r="A33" s="412" t="s">
        <v>135</v>
      </c>
      <c r="B33" s="413"/>
      <c r="C33" s="413"/>
      <c r="D33" s="413"/>
      <c r="E33" s="413"/>
      <c r="F33" s="414"/>
      <c r="I33" s="1"/>
    </row>
    <row r="34" spans="1:46" s="1" customFormat="1" ht="7.15" customHeight="1" x14ac:dyDescent="0.2">
      <c r="A34" s="415"/>
      <c r="B34" s="416"/>
      <c r="C34" s="416"/>
      <c r="D34" s="416"/>
      <c r="E34" s="416"/>
      <c r="F34" s="417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/>
      <c r="AN34"/>
      <c r="AO34"/>
      <c r="AP34"/>
      <c r="AQ34"/>
      <c r="AR34"/>
      <c r="AS34"/>
      <c r="AT34"/>
    </row>
    <row r="35" spans="1:46" s="349" customFormat="1" ht="15.75" customHeight="1" x14ac:dyDescent="0.25">
      <c r="A35" s="343" t="s">
        <v>1</v>
      </c>
      <c r="B35" s="344" t="s">
        <v>2</v>
      </c>
      <c r="C35" s="344" t="s">
        <v>3</v>
      </c>
      <c r="D35" s="344" t="s">
        <v>16</v>
      </c>
      <c r="E35" s="344" t="s">
        <v>4</v>
      </c>
      <c r="F35" s="344" t="s">
        <v>5</v>
      </c>
      <c r="G35" s="345"/>
      <c r="H35" s="346" t="s">
        <v>36</v>
      </c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8"/>
      <c r="AN35" s="348"/>
      <c r="AO35" s="348"/>
      <c r="AP35" s="348"/>
      <c r="AQ35" s="348"/>
      <c r="AR35" s="348"/>
      <c r="AS35" s="348"/>
      <c r="AT35" s="348"/>
    </row>
    <row r="36" spans="1:46" s="1" customFormat="1" ht="15.75" customHeight="1" x14ac:dyDescent="0.25">
      <c r="A36" s="251">
        <v>3</v>
      </c>
      <c r="B36" s="2" t="s">
        <v>497</v>
      </c>
      <c r="C36" s="3" t="s">
        <v>671</v>
      </c>
      <c r="D36" s="46" t="s">
        <v>9</v>
      </c>
      <c r="E36" s="4" t="s">
        <v>458</v>
      </c>
      <c r="F36" s="5" t="s">
        <v>672</v>
      </c>
      <c r="G36" s="251">
        <v>3</v>
      </c>
      <c r="H36" s="9" t="s">
        <v>968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</row>
    <row r="37" spans="1:46" s="1" customFormat="1" ht="15.6" customHeight="1" x14ac:dyDescent="0.25">
      <c r="A37" s="251">
        <v>4</v>
      </c>
      <c r="B37" s="2" t="s">
        <v>860</v>
      </c>
      <c r="C37" s="3" t="s">
        <v>717</v>
      </c>
      <c r="D37" s="46" t="s">
        <v>9</v>
      </c>
      <c r="E37" s="4" t="s">
        <v>718</v>
      </c>
      <c r="F37" s="5" t="s">
        <v>719</v>
      </c>
      <c r="G37" s="251">
        <v>4</v>
      </c>
      <c r="H37" s="9" t="s">
        <v>970</v>
      </c>
      <c r="AD37" s="23"/>
      <c r="AE37" s="23"/>
      <c r="AF37" s="23"/>
      <c r="AG37" s="23"/>
    </row>
    <row r="38" spans="1:46" s="1" customFormat="1" ht="15.75" customHeight="1" x14ac:dyDescent="0.25">
      <c r="A38" s="251">
        <v>5</v>
      </c>
      <c r="B38" s="2" t="s">
        <v>342</v>
      </c>
      <c r="C38" s="3" t="s">
        <v>700</v>
      </c>
      <c r="D38" s="46" t="s">
        <v>11</v>
      </c>
      <c r="E38" s="4" t="s">
        <v>383</v>
      </c>
      <c r="F38" s="5" t="s">
        <v>321</v>
      </c>
      <c r="G38" s="251">
        <v>5</v>
      </c>
      <c r="H38" s="9"/>
      <c r="AD38" s="23"/>
      <c r="AE38" s="23"/>
      <c r="AF38" s="23"/>
      <c r="AG38" s="23"/>
    </row>
    <row r="39" spans="1:46" s="1" customFormat="1" ht="15.75" customHeight="1" x14ac:dyDescent="0.25">
      <c r="A39" s="251">
        <v>6</v>
      </c>
      <c r="B39" s="2" t="s">
        <v>861</v>
      </c>
      <c r="C39" s="3" t="s">
        <v>854</v>
      </c>
      <c r="D39" s="46" t="s">
        <v>9</v>
      </c>
      <c r="E39" s="4" t="s">
        <v>440</v>
      </c>
      <c r="F39" s="5" t="s">
        <v>846</v>
      </c>
      <c r="G39" s="251">
        <v>6</v>
      </c>
      <c r="H39" s="9" t="s">
        <v>592</v>
      </c>
      <c r="AD39" s="23"/>
      <c r="AE39" s="23"/>
      <c r="AF39" s="23"/>
      <c r="AG39" s="23"/>
    </row>
    <row r="40" spans="1:46" s="1" customFormat="1" ht="15.75" customHeight="1" x14ac:dyDescent="0.25">
      <c r="A40" s="251">
        <v>8</v>
      </c>
      <c r="B40" s="2" t="s">
        <v>497</v>
      </c>
      <c r="C40" s="3" t="s">
        <v>666</v>
      </c>
      <c r="D40" s="46" t="s">
        <v>9</v>
      </c>
      <c r="E40" s="4" t="s">
        <v>667</v>
      </c>
      <c r="F40" s="5" t="s">
        <v>668</v>
      </c>
      <c r="G40" s="251">
        <v>8</v>
      </c>
      <c r="H40" s="9" t="s">
        <v>968</v>
      </c>
      <c r="AD40" s="23"/>
      <c r="AE40" s="23"/>
      <c r="AF40" s="23"/>
      <c r="AG40" s="23"/>
    </row>
    <row r="41" spans="1:46" s="1" customFormat="1" ht="15.75" customHeight="1" x14ac:dyDescent="0.25">
      <c r="A41" s="251">
        <v>9</v>
      </c>
      <c r="B41" s="2" t="s">
        <v>862</v>
      </c>
      <c r="C41" s="3" t="s">
        <v>621</v>
      </c>
      <c r="D41" s="46" t="s">
        <v>11</v>
      </c>
      <c r="E41" s="4" t="s">
        <v>148</v>
      </c>
      <c r="F41" s="5" t="s">
        <v>622</v>
      </c>
      <c r="G41" s="251">
        <v>9</v>
      </c>
      <c r="H41" s="9"/>
      <c r="AD41" s="23"/>
      <c r="AE41" s="23"/>
      <c r="AF41" s="23"/>
      <c r="AG41" s="23"/>
    </row>
    <row r="42" spans="1:46" s="1" customFormat="1" ht="15.75" customHeight="1" x14ac:dyDescent="0.25">
      <c r="A42" s="251">
        <v>11</v>
      </c>
      <c r="B42" s="2" t="s">
        <v>827</v>
      </c>
      <c r="C42" s="3" t="s">
        <v>789</v>
      </c>
      <c r="D42" s="46" t="s">
        <v>9</v>
      </c>
      <c r="E42" s="4" t="s">
        <v>733</v>
      </c>
      <c r="F42" s="5" t="s">
        <v>790</v>
      </c>
      <c r="G42" s="251">
        <v>11</v>
      </c>
      <c r="H42" s="9"/>
      <c r="AD42" s="23"/>
      <c r="AE42" s="23"/>
      <c r="AF42" s="23"/>
      <c r="AG42" s="23"/>
    </row>
    <row r="43" spans="1:46" s="1" customFormat="1" ht="15.75" customHeight="1" x14ac:dyDescent="0.25">
      <c r="A43" s="251">
        <v>13</v>
      </c>
      <c r="B43" s="2" t="s">
        <v>342</v>
      </c>
      <c r="C43" s="3" t="s">
        <v>693</v>
      </c>
      <c r="D43" s="46" t="s">
        <v>11</v>
      </c>
      <c r="E43" s="4" t="s">
        <v>793</v>
      </c>
      <c r="F43" s="5" t="s">
        <v>794</v>
      </c>
      <c r="G43" s="251">
        <v>13</v>
      </c>
      <c r="H43" s="9"/>
      <c r="AD43" s="23"/>
      <c r="AE43" s="23"/>
      <c r="AF43" s="23"/>
      <c r="AG43" s="23"/>
    </row>
    <row r="44" spans="1:46" s="1" customFormat="1" ht="15.75" customHeight="1" x14ac:dyDescent="0.25">
      <c r="A44" s="251">
        <v>15</v>
      </c>
      <c r="B44" s="2" t="s">
        <v>866</v>
      </c>
      <c r="C44" s="3" t="s">
        <v>727</v>
      </c>
      <c r="D44" s="46" t="s">
        <v>9</v>
      </c>
      <c r="E44" s="4" t="s">
        <v>212</v>
      </c>
      <c r="F44" s="5" t="s">
        <v>338</v>
      </c>
      <c r="G44" s="251">
        <v>15</v>
      </c>
      <c r="H44" s="9" t="s">
        <v>290</v>
      </c>
      <c r="AD44" s="23"/>
      <c r="AE44" s="23"/>
      <c r="AF44" s="23"/>
      <c r="AG44" s="23"/>
    </row>
    <row r="45" spans="1:46" s="1" customFormat="1" ht="15.75" customHeight="1" x14ac:dyDescent="0.25">
      <c r="A45" s="251">
        <v>21</v>
      </c>
      <c r="B45" s="2" t="s">
        <v>623</v>
      </c>
      <c r="C45" s="3" t="s">
        <v>624</v>
      </c>
      <c r="D45" s="46" t="s">
        <v>11</v>
      </c>
      <c r="E45" s="4" t="s">
        <v>75</v>
      </c>
      <c r="F45" s="5" t="s">
        <v>625</v>
      </c>
      <c r="G45" s="251">
        <v>21</v>
      </c>
      <c r="H45" s="9"/>
      <c r="AD45" s="23"/>
      <c r="AE45" s="23"/>
      <c r="AF45" s="23"/>
      <c r="AG45" s="23"/>
    </row>
    <row r="46" spans="1:46" s="1" customFormat="1" ht="15.75" customHeight="1" x14ac:dyDescent="0.25">
      <c r="A46" s="251">
        <v>24</v>
      </c>
      <c r="B46" s="2" t="s">
        <v>827</v>
      </c>
      <c r="C46" s="3" t="s">
        <v>769</v>
      </c>
      <c r="D46" s="46" t="s">
        <v>9</v>
      </c>
      <c r="E46" s="4" t="s">
        <v>202</v>
      </c>
      <c r="F46" s="5" t="s">
        <v>114</v>
      </c>
      <c r="G46" s="251">
        <v>24</v>
      </c>
      <c r="H46" s="9" t="s">
        <v>962</v>
      </c>
      <c r="AD46" s="23"/>
      <c r="AE46" s="23"/>
      <c r="AF46" s="23"/>
      <c r="AG46" s="23"/>
    </row>
    <row r="47" spans="1:46" s="1" customFormat="1" ht="15.75" customHeight="1" x14ac:dyDescent="0.25">
      <c r="A47" s="251">
        <v>26</v>
      </c>
      <c r="B47" s="2" t="s">
        <v>827</v>
      </c>
      <c r="C47" s="3" t="s">
        <v>776</v>
      </c>
      <c r="D47" s="46" t="s">
        <v>9</v>
      </c>
      <c r="E47" s="4" t="s">
        <v>383</v>
      </c>
      <c r="F47" s="5" t="s">
        <v>22</v>
      </c>
      <c r="G47" s="251">
        <v>26</v>
      </c>
      <c r="H47" s="9" t="s">
        <v>297</v>
      </c>
      <c r="AD47" s="23"/>
      <c r="AE47" s="23"/>
      <c r="AF47" s="23"/>
      <c r="AG47" s="23"/>
    </row>
    <row r="48" spans="1:46" s="1" customFormat="1" ht="15.75" customHeight="1" x14ac:dyDescent="0.25">
      <c r="A48" s="251">
        <v>27</v>
      </c>
      <c r="B48" s="2" t="s">
        <v>15</v>
      </c>
      <c r="C48" s="3" t="s">
        <v>646</v>
      </c>
      <c r="D48" s="46" t="s">
        <v>9</v>
      </c>
      <c r="E48" s="4" t="s">
        <v>8</v>
      </c>
      <c r="F48" s="5" t="s">
        <v>647</v>
      </c>
      <c r="G48" s="251">
        <v>27</v>
      </c>
      <c r="H48" s="9" t="s">
        <v>592</v>
      </c>
      <c r="AD48" s="23"/>
      <c r="AE48" s="23"/>
      <c r="AF48" s="23"/>
      <c r="AG48" s="23"/>
    </row>
    <row r="49" spans="1:46" s="38" customFormat="1" ht="15.75" customHeight="1" x14ac:dyDescent="0.25">
      <c r="A49" s="251">
        <v>28</v>
      </c>
      <c r="B49" s="2" t="s">
        <v>827</v>
      </c>
      <c r="C49" s="3" t="s">
        <v>822</v>
      </c>
      <c r="D49" s="46" t="s">
        <v>11</v>
      </c>
      <c r="E49" s="4" t="s">
        <v>383</v>
      </c>
      <c r="F49" s="5" t="s">
        <v>823</v>
      </c>
      <c r="G49" s="251">
        <v>28</v>
      </c>
      <c r="H49" s="9" t="s">
        <v>973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23"/>
      <c r="AE49" s="23"/>
      <c r="AF49" s="23"/>
      <c r="AG49" s="23"/>
    </row>
    <row r="50" spans="1:46" s="1" customFormat="1" ht="15.75" customHeight="1" x14ac:dyDescent="0.25">
      <c r="A50" s="251">
        <v>29</v>
      </c>
      <c r="B50" s="2" t="s">
        <v>860</v>
      </c>
      <c r="C50" s="3" t="s">
        <v>722</v>
      </c>
      <c r="D50" s="46" t="s">
        <v>9</v>
      </c>
      <c r="E50" s="4" t="s">
        <v>440</v>
      </c>
      <c r="F50" s="5" t="s">
        <v>723</v>
      </c>
      <c r="G50" s="251">
        <v>29</v>
      </c>
      <c r="H50" s="9"/>
      <c r="AD50" s="23"/>
      <c r="AE50" s="23"/>
      <c r="AF50" s="23"/>
      <c r="AG50" s="23"/>
    </row>
    <row r="51" spans="1:46" s="1" customFormat="1" ht="15.75" customHeight="1" x14ac:dyDescent="0.25">
      <c r="A51" s="251">
        <v>30</v>
      </c>
      <c r="B51" s="2" t="s">
        <v>827</v>
      </c>
      <c r="C51" s="3" t="s">
        <v>784</v>
      </c>
      <c r="D51" s="46" t="s">
        <v>9</v>
      </c>
      <c r="E51" s="4" t="s">
        <v>202</v>
      </c>
      <c r="F51" s="5" t="s">
        <v>79</v>
      </c>
      <c r="G51" s="251">
        <v>30</v>
      </c>
      <c r="H51" s="9" t="s">
        <v>973</v>
      </c>
      <c r="AD51" s="23"/>
      <c r="AE51" s="23"/>
      <c r="AF51" s="23"/>
      <c r="AG51" s="23"/>
    </row>
    <row r="52" spans="1:46" s="1" customFormat="1" ht="15.75" customHeight="1" x14ac:dyDescent="0.25">
      <c r="A52" s="251">
        <v>33</v>
      </c>
      <c r="B52" s="2" t="s">
        <v>827</v>
      </c>
      <c r="C52" s="3" t="s">
        <v>819</v>
      </c>
      <c r="D52" s="46" t="s">
        <v>9</v>
      </c>
      <c r="E52" s="4" t="s">
        <v>383</v>
      </c>
      <c r="F52" s="5" t="s">
        <v>224</v>
      </c>
      <c r="G52" s="251">
        <v>33</v>
      </c>
      <c r="H52" s="9" t="s">
        <v>964</v>
      </c>
      <c r="AD52" s="23"/>
      <c r="AE52" s="23"/>
      <c r="AF52" s="23"/>
      <c r="AG52" s="23"/>
    </row>
    <row r="53" spans="1:46" s="1" customFormat="1" ht="15.75" customHeight="1" x14ac:dyDescent="0.25">
      <c r="A53" s="251">
        <v>34</v>
      </c>
      <c r="B53" s="2" t="s">
        <v>827</v>
      </c>
      <c r="C53" s="3" t="s">
        <v>772</v>
      </c>
      <c r="D53" s="46" t="s">
        <v>11</v>
      </c>
      <c r="E53" s="4" t="s">
        <v>383</v>
      </c>
      <c r="F53" s="5" t="s">
        <v>58</v>
      </c>
      <c r="G53" s="251">
        <v>34</v>
      </c>
      <c r="H53" s="9"/>
      <c r="AD53" s="23"/>
      <c r="AE53" s="23"/>
      <c r="AF53" s="23"/>
      <c r="AG53" s="23"/>
    </row>
    <row r="54" spans="1:46" s="1" customFormat="1" ht="15.75" customHeight="1" x14ac:dyDescent="0.25">
      <c r="A54" s="251">
        <v>36</v>
      </c>
      <c r="B54" s="2" t="s">
        <v>19</v>
      </c>
      <c r="C54" s="3" t="s">
        <v>737</v>
      </c>
      <c r="D54" s="46" t="s">
        <v>11</v>
      </c>
      <c r="E54" s="4" t="s">
        <v>383</v>
      </c>
      <c r="F54" s="5" t="s">
        <v>738</v>
      </c>
      <c r="G54" s="251">
        <v>36</v>
      </c>
      <c r="H54" s="9" t="s">
        <v>295</v>
      </c>
      <c r="AD54" s="23"/>
      <c r="AE54" s="23"/>
      <c r="AF54" s="23"/>
      <c r="AG54" s="23"/>
    </row>
    <row r="55" spans="1:46" s="1" customFormat="1" ht="15.75" customHeight="1" x14ac:dyDescent="0.25">
      <c r="A55" s="251">
        <v>39</v>
      </c>
      <c r="B55" s="2" t="s">
        <v>827</v>
      </c>
      <c r="C55" s="3" t="s">
        <v>766</v>
      </c>
      <c r="D55" s="46" t="s">
        <v>9</v>
      </c>
      <c r="E55" s="4" t="s">
        <v>202</v>
      </c>
      <c r="F55" s="5" t="s">
        <v>236</v>
      </c>
      <c r="G55" s="251">
        <v>39</v>
      </c>
      <c r="H55" s="9" t="s">
        <v>963</v>
      </c>
      <c r="AD55" s="23"/>
      <c r="AE55" s="23"/>
      <c r="AF55" s="23"/>
      <c r="AG55" s="23"/>
    </row>
    <row r="56" spans="1:46" s="1" customFormat="1" ht="15.75" customHeight="1" x14ac:dyDescent="0.25">
      <c r="A56" s="251">
        <v>43</v>
      </c>
      <c r="B56" s="2" t="s">
        <v>827</v>
      </c>
      <c r="C56" s="3" t="s">
        <v>773</v>
      </c>
      <c r="D56" s="46" t="s">
        <v>9</v>
      </c>
      <c r="E56" s="4" t="s">
        <v>383</v>
      </c>
      <c r="F56" s="5" t="s">
        <v>208</v>
      </c>
      <c r="G56" s="251">
        <v>43</v>
      </c>
      <c r="H56" s="9" t="s">
        <v>592</v>
      </c>
      <c r="AD56" s="23"/>
      <c r="AE56" s="23"/>
      <c r="AF56" s="23"/>
      <c r="AG56" s="23"/>
    </row>
    <row r="57" spans="1:46" s="1" customFormat="1" ht="15.75" customHeight="1" x14ac:dyDescent="0.25">
      <c r="A57" s="251">
        <v>45</v>
      </c>
      <c r="B57" s="2" t="s">
        <v>342</v>
      </c>
      <c r="C57" s="3" t="s">
        <v>690</v>
      </c>
      <c r="D57" s="46" t="s">
        <v>9</v>
      </c>
      <c r="E57" s="4" t="s">
        <v>793</v>
      </c>
      <c r="F57" s="5" t="s">
        <v>692</v>
      </c>
      <c r="G57" s="251">
        <v>45</v>
      </c>
      <c r="H57" s="9" t="s">
        <v>39</v>
      </c>
      <c r="AD57" s="23"/>
      <c r="AE57" s="23"/>
      <c r="AF57" s="23"/>
      <c r="AG57" s="23"/>
    </row>
    <row r="58" spans="1:46" s="1" customFormat="1" ht="15.75" customHeight="1" x14ac:dyDescent="0.25">
      <c r="A58" s="251">
        <v>49</v>
      </c>
      <c r="B58" s="2" t="s">
        <v>861</v>
      </c>
      <c r="C58" s="3" t="s">
        <v>853</v>
      </c>
      <c r="D58" s="46" t="s">
        <v>9</v>
      </c>
      <c r="E58" s="4" t="s">
        <v>744</v>
      </c>
      <c r="F58" s="5" t="s">
        <v>745</v>
      </c>
      <c r="G58" s="251">
        <v>49</v>
      </c>
      <c r="H58" s="9"/>
      <c r="AD58" s="129"/>
      <c r="AE58" s="129"/>
      <c r="AF58" s="129"/>
      <c r="AG58" s="129"/>
    </row>
    <row r="59" spans="1:46" s="1" customFormat="1" ht="15.75" customHeight="1" x14ac:dyDescent="0.25">
      <c r="A59" s="251">
        <v>51</v>
      </c>
      <c r="B59" s="2" t="s">
        <v>342</v>
      </c>
      <c r="C59" s="3" t="s">
        <v>698</v>
      </c>
      <c r="D59" s="46" t="s">
        <v>9</v>
      </c>
      <c r="E59" s="4" t="s">
        <v>409</v>
      </c>
      <c r="F59" s="5" t="s">
        <v>958</v>
      </c>
      <c r="G59" s="251">
        <v>51</v>
      </c>
      <c r="H59" s="9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</row>
  </sheetData>
  <sortState ref="A1:BA74">
    <sortCondition sortBy="cellColor" ref="F1:F74" dxfId="0"/>
  </sortState>
  <mergeCells count="6">
    <mergeCell ref="A33:F33"/>
    <mergeCell ref="A34:F34"/>
    <mergeCell ref="A1:F1"/>
    <mergeCell ref="A2:F2"/>
    <mergeCell ref="A32:F32"/>
    <mergeCell ref="A3:F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4"/>
  <sheetViews>
    <sheetView zoomScale="82" zoomScaleNormal="82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D23" sqref="D23"/>
    </sheetView>
  </sheetViews>
  <sheetFormatPr baseColWidth="10" defaultColWidth="11.42578125" defaultRowHeight="15.75" customHeight="1" x14ac:dyDescent="0.25"/>
  <cols>
    <col min="1" max="1" width="3.7109375" style="1" customWidth="1"/>
    <col min="2" max="2" width="6.85546875" style="112" customWidth="1"/>
    <col min="3" max="3" width="49.42578125" style="1" customWidth="1"/>
    <col min="4" max="4" width="32" style="30" customWidth="1"/>
    <col min="5" max="5" width="2.85546875" style="43" customWidth="1"/>
    <col min="6" max="7" width="29.7109375" style="1" customWidth="1"/>
    <col min="8" max="8" width="33.7109375" style="38" customWidth="1"/>
    <col min="9" max="16384" width="11.42578125" style="1"/>
  </cols>
  <sheetData>
    <row r="1" spans="1:53" ht="15.6" customHeight="1" thickBot="1" x14ac:dyDescent="0.3">
      <c r="A1" s="401" t="s">
        <v>597</v>
      </c>
      <c r="B1" s="402"/>
      <c r="C1" s="402"/>
      <c r="D1" s="402"/>
      <c r="E1" s="402"/>
      <c r="F1" s="402"/>
      <c r="G1" s="402"/>
      <c r="H1" s="427"/>
    </row>
    <row r="2" spans="1:53" ht="15.75" customHeight="1" thickBot="1" x14ac:dyDescent="0.3">
      <c r="A2" s="48" t="s">
        <v>0</v>
      </c>
      <c r="B2" s="93" t="s">
        <v>1</v>
      </c>
      <c r="C2" s="93" t="s">
        <v>2</v>
      </c>
      <c r="D2" s="93" t="s">
        <v>3</v>
      </c>
      <c r="E2" s="44" t="s">
        <v>16</v>
      </c>
      <c r="F2" s="93" t="s">
        <v>4</v>
      </c>
      <c r="G2" s="93" t="s">
        <v>5</v>
      </c>
      <c r="H2" s="243" t="s">
        <v>50</v>
      </c>
    </row>
    <row r="3" spans="1:53" ht="15.75" customHeight="1" x14ac:dyDescent="0.25">
      <c r="A3" s="240">
        <v>1</v>
      </c>
      <c r="B3" s="215">
        <v>1</v>
      </c>
      <c r="C3" s="208" t="s">
        <v>484</v>
      </c>
      <c r="D3" s="210" t="s">
        <v>613</v>
      </c>
      <c r="E3" s="211" t="s">
        <v>11</v>
      </c>
      <c r="F3" s="212" t="s">
        <v>383</v>
      </c>
      <c r="G3" s="213" t="s">
        <v>55</v>
      </c>
      <c r="H3" s="242" t="s">
        <v>353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15.75" customHeight="1" x14ac:dyDescent="0.25">
      <c r="A4" s="241">
        <v>2</v>
      </c>
      <c r="B4" s="118">
        <v>4</v>
      </c>
      <c r="C4" s="2" t="s">
        <v>484</v>
      </c>
      <c r="D4" s="3" t="s">
        <v>602</v>
      </c>
      <c r="E4" s="46" t="s">
        <v>11</v>
      </c>
      <c r="F4" s="4" t="s">
        <v>116</v>
      </c>
      <c r="G4" s="5" t="s">
        <v>508</v>
      </c>
      <c r="H4" s="239" t="s">
        <v>134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3" ht="15.75" customHeight="1" x14ac:dyDescent="0.25">
      <c r="A5" s="241">
        <v>3</v>
      </c>
      <c r="B5" s="118">
        <v>5</v>
      </c>
      <c r="C5" s="2" t="s">
        <v>300</v>
      </c>
      <c r="D5" s="3" t="s">
        <v>603</v>
      </c>
      <c r="E5" s="46" t="s">
        <v>9</v>
      </c>
      <c r="F5" s="4" t="s">
        <v>202</v>
      </c>
      <c r="G5" s="5" t="s">
        <v>320</v>
      </c>
      <c r="H5" s="85" t="s">
        <v>593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</row>
    <row r="6" spans="1:53" ht="15.75" customHeight="1" x14ac:dyDescent="0.25">
      <c r="A6" s="241">
        <v>4</v>
      </c>
      <c r="B6" s="118">
        <v>6</v>
      </c>
      <c r="C6" s="2" t="s">
        <v>522</v>
      </c>
      <c r="D6" s="3" t="s">
        <v>606</v>
      </c>
      <c r="E6" s="46" t="s">
        <v>9</v>
      </c>
      <c r="F6" s="4" t="s">
        <v>202</v>
      </c>
      <c r="G6" s="5" t="s">
        <v>521</v>
      </c>
      <c r="H6" s="69" t="s">
        <v>591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</row>
    <row r="7" spans="1:53" ht="15.75" customHeight="1" x14ac:dyDescent="0.25">
      <c r="A7" s="241">
        <v>5</v>
      </c>
      <c r="B7" s="118">
        <v>17</v>
      </c>
      <c r="C7" s="2" t="s">
        <v>512</v>
      </c>
      <c r="D7" s="3" t="s">
        <v>607</v>
      </c>
      <c r="E7" s="46" t="s">
        <v>9</v>
      </c>
      <c r="F7" s="4" t="s">
        <v>202</v>
      </c>
      <c r="G7" s="5" t="s">
        <v>111</v>
      </c>
      <c r="H7" s="69" t="s">
        <v>95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 spans="1:53" ht="15.75" customHeight="1" x14ac:dyDescent="0.25">
      <c r="A8" s="241">
        <v>6</v>
      </c>
      <c r="B8" s="118">
        <v>18</v>
      </c>
      <c r="C8" s="2" t="s">
        <v>350</v>
      </c>
      <c r="D8" s="3" t="s">
        <v>465</v>
      </c>
      <c r="E8" s="46" t="s">
        <v>11</v>
      </c>
      <c r="F8" s="4" t="s">
        <v>395</v>
      </c>
      <c r="G8" s="5" t="s">
        <v>338</v>
      </c>
      <c r="H8" s="69" t="s">
        <v>589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</row>
    <row r="9" spans="1:53" ht="15.75" customHeight="1" x14ac:dyDescent="0.25">
      <c r="A9" s="241">
        <v>7</v>
      </c>
      <c r="B9" s="118">
        <v>22</v>
      </c>
      <c r="C9" s="2" t="s">
        <v>57</v>
      </c>
      <c r="D9" s="3" t="s">
        <v>407</v>
      </c>
      <c r="E9" s="46" t="s">
        <v>9</v>
      </c>
      <c r="F9" s="4" t="s">
        <v>383</v>
      </c>
      <c r="G9" s="5" t="s">
        <v>406</v>
      </c>
      <c r="H9" s="69" t="s">
        <v>96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</row>
    <row r="10" spans="1:53" ht="15.75" customHeight="1" x14ac:dyDescent="0.25">
      <c r="A10" s="241">
        <v>8</v>
      </c>
      <c r="B10" s="118">
        <v>23</v>
      </c>
      <c r="C10" s="2" t="s">
        <v>495</v>
      </c>
      <c r="D10" s="3" t="s">
        <v>614</v>
      </c>
      <c r="E10" s="46" t="s">
        <v>9</v>
      </c>
      <c r="F10" s="4" t="s">
        <v>335</v>
      </c>
      <c r="G10" s="5" t="s">
        <v>426</v>
      </c>
      <c r="H10" s="69" t="s">
        <v>594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</row>
    <row r="11" spans="1:53" ht="15.75" customHeight="1" x14ac:dyDescent="0.25">
      <c r="A11" s="241">
        <v>9</v>
      </c>
      <c r="B11" s="118">
        <v>24</v>
      </c>
      <c r="C11" s="2" t="s">
        <v>570</v>
      </c>
      <c r="D11" s="3" t="s">
        <v>398</v>
      </c>
      <c r="E11" s="46" t="s">
        <v>11</v>
      </c>
      <c r="F11" s="4" t="s">
        <v>226</v>
      </c>
      <c r="G11" s="5" t="s">
        <v>399</v>
      </c>
      <c r="H11" s="239" t="s">
        <v>294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ht="15.75" customHeight="1" x14ac:dyDescent="0.25">
      <c r="A12" s="241">
        <v>10</v>
      </c>
      <c r="B12" s="118">
        <v>25</v>
      </c>
      <c r="C12" s="2" t="s">
        <v>522</v>
      </c>
      <c r="D12" s="3" t="s">
        <v>608</v>
      </c>
      <c r="E12" s="46" t="s">
        <v>11</v>
      </c>
      <c r="F12" s="4" t="s">
        <v>383</v>
      </c>
      <c r="G12" s="5" t="s">
        <v>222</v>
      </c>
      <c r="H12" s="69" t="s">
        <v>591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ht="15.75" customHeight="1" x14ac:dyDescent="0.25">
      <c r="A13" s="241">
        <v>11</v>
      </c>
      <c r="B13" s="118">
        <v>29</v>
      </c>
      <c r="C13" s="2" t="s">
        <v>354</v>
      </c>
      <c r="D13" s="3" t="s">
        <v>600</v>
      </c>
      <c r="E13" s="46" t="s">
        <v>11</v>
      </c>
      <c r="F13" s="4" t="s">
        <v>355</v>
      </c>
      <c r="G13" s="5" t="s">
        <v>356</v>
      </c>
      <c r="H13" s="69" t="s">
        <v>133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ht="15.75" customHeight="1" x14ac:dyDescent="0.25">
      <c r="A14" s="241">
        <v>12</v>
      </c>
      <c r="B14" s="118">
        <v>31</v>
      </c>
      <c r="C14" s="2" t="s">
        <v>495</v>
      </c>
      <c r="D14" s="3" t="s">
        <v>615</v>
      </c>
      <c r="E14" s="46" t="s">
        <v>11</v>
      </c>
      <c r="F14" s="4" t="s">
        <v>440</v>
      </c>
      <c r="G14" s="5" t="s">
        <v>441</v>
      </c>
      <c r="H14" s="69" t="s">
        <v>594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</row>
    <row r="15" spans="1:53" ht="15.75" customHeight="1" x14ac:dyDescent="0.25">
      <c r="A15" s="241">
        <v>13</v>
      </c>
      <c r="B15" s="118">
        <v>33</v>
      </c>
      <c r="C15" s="2" t="s">
        <v>484</v>
      </c>
      <c r="D15" s="3" t="s">
        <v>604</v>
      </c>
      <c r="E15" s="46" t="s">
        <v>11</v>
      </c>
      <c r="F15" s="4" t="s">
        <v>383</v>
      </c>
      <c r="G15" s="5" t="s">
        <v>231</v>
      </c>
      <c r="H15" s="239" t="s">
        <v>587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</row>
    <row r="16" spans="1:53" ht="15.75" customHeight="1" x14ac:dyDescent="0.25">
      <c r="A16" s="241">
        <v>14</v>
      </c>
      <c r="B16" s="118">
        <v>34</v>
      </c>
      <c r="C16" s="2" t="s">
        <v>484</v>
      </c>
      <c r="D16" s="3" t="s">
        <v>599</v>
      </c>
      <c r="E16" s="46" t="s">
        <v>11</v>
      </c>
      <c r="F16" s="4" t="s">
        <v>383</v>
      </c>
      <c r="G16" s="5" t="s">
        <v>326</v>
      </c>
      <c r="H16" s="69" t="s">
        <v>133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60" ht="15.75" customHeight="1" x14ac:dyDescent="0.25">
      <c r="A17" s="241">
        <v>15</v>
      </c>
      <c r="B17" s="118">
        <v>36</v>
      </c>
      <c r="C17" s="2" t="s">
        <v>515</v>
      </c>
      <c r="D17" s="3" t="s">
        <v>605</v>
      </c>
      <c r="E17" s="46" t="s">
        <v>9</v>
      </c>
      <c r="F17" s="4" t="s">
        <v>395</v>
      </c>
      <c r="G17" s="5" t="s">
        <v>77</v>
      </c>
      <c r="H17" s="239" t="s">
        <v>94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E17" s="43"/>
      <c r="BF17" s="43"/>
      <c r="BG17" s="43"/>
      <c r="BH17" s="43"/>
    </row>
    <row r="18" spans="1:60" ht="15.75" customHeight="1" x14ac:dyDescent="0.25">
      <c r="A18" s="241">
        <v>16</v>
      </c>
      <c r="B18" s="118">
        <v>48</v>
      </c>
      <c r="C18" s="2" t="s">
        <v>522</v>
      </c>
      <c r="D18" s="3" t="s">
        <v>609</v>
      </c>
      <c r="E18" s="46" t="s">
        <v>9</v>
      </c>
      <c r="F18" s="4" t="s">
        <v>202</v>
      </c>
      <c r="G18" s="5" t="s">
        <v>242</v>
      </c>
      <c r="H18" s="69" t="s">
        <v>591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</row>
    <row r="19" spans="1:60" s="23" customFormat="1" ht="15.75" customHeight="1" x14ac:dyDescent="0.25">
      <c r="A19" s="241">
        <v>17</v>
      </c>
      <c r="B19" s="118">
        <v>49</v>
      </c>
      <c r="C19" s="2" t="s">
        <v>522</v>
      </c>
      <c r="D19" s="3" t="s">
        <v>610</v>
      </c>
      <c r="E19" s="46" t="s">
        <v>11</v>
      </c>
      <c r="F19" s="4" t="s">
        <v>202</v>
      </c>
      <c r="G19" s="5" t="s">
        <v>520</v>
      </c>
      <c r="H19" s="69" t="s">
        <v>591</v>
      </c>
      <c r="BB19" s="1"/>
      <c r="BC19" s="1"/>
      <c r="BD19" s="1"/>
      <c r="BE19" s="1"/>
      <c r="BF19" s="1"/>
      <c r="BG19" s="1"/>
      <c r="BH19" s="1"/>
    </row>
    <row r="20" spans="1:60" s="43" customFormat="1" ht="15.75" customHeight="1" x14ac:dyDescent="0.25">
      <c r="A20" s="241">
        <v>18</v>
      </c>
      <c r="B20" s="118">
        <v>50</v>
      </c>
      <c r="C20" s="2" t="s">
        <v>495</v>
      </c>
      <c r="D20" s="3" t="s">
        <v>428</v>
      </c>
      <c r="E20" s="46" t="s">
        <v>11</v>
      </c>
      <c r="F20" s="4" t="s">
        <v>429</v>
      </c>
      <c r="G20" s="5" t="s">
        <v>430</v>
      </c>
      <c r="H20" s="69" t="s">
        <v>616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1"/>
      <c r="BC20" s="1"/>
      <c r="BD20" s="1"/>
      <c r="BE20" s="1"/>
      <c r="BF20" s="1"/>
      <c r="BG20" s="1"/>
      <c r="BH20" s="1"/>
    </row>
    <row r="21" spans="1:60" ht="15.75" customHeight="1" x14ac:dyDescent="0.25">
      <c r="A21" s="241">
        <v>19</v>
      </c>
      <c r="B21" s="118">
        <v>52</v>
      </c>
      <c r="C21" s="2" t="s">
        <v>495</v>
      </c>
      <c r="D21" s="3" t="s">
        <v>617</v>
      </c>
      <c r="E21" s="46" t="s">
        <v>9</v>
      </c>
      <c r="F21" s="4" t="s">
        <v>418</v>
      </c>
      <c r="G21" s="5" t="s">
        <v>419</v>
      </c>
      <c r="H21" s="69" t="s">
        <v>594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</row>
    <row r="22" spans="1:60" ht="15.75" customHeight="1" x14ac:dyDescent="0.25">
      <c r="A22" s="241">
        <v>20</v>
      </c>
      <c r="B22" s="118">
        <v>53</v>
      </c>
      <c r="C22" s="2" t="s">
        <v>558</v>
      </c>
      <c r="D22" s="3" t="s">
        <v>601</v>
      </c>
      <c r="E22" s="46" t="s">
        <v>9</v>
      </c>
      <c r="F22" s="4" t="s">
        <v>478</v>
      </c>
      <c r="G22" s="5" t="s">
        <v>479</v>
      </c>
      <c r="H22" s="69" t="s">
        <v>596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</row>
    <row r="23" spans="1:60" ht="15.75" customHeight="1" x14ac:dyDescent="0.25">
      <c r="A23" s="241">
        <v>21</v>
      </c>
      <c r="B23" s="118">
        <v>59</v>
      </c>
      <c r="C23" s="2" t="s">
        <v>495</v>
      </c>
      <c r="D23" s="3" t="s">
        <v>618</v>
      </c>
      <c r="E23" s="46" t="s">
        <v>9</v>
      </c>
      <c r="F23" s="4" t="s">
        <v>8</v>
      </c>
      <c r="G23" s="5" t="s">
        <v>341</v>
      </c>
      <c r="H23" s="69" t="s">
        <v>594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</row>
    <row r="24" spans="1:60" ht="15.75" customHeight="1" x14ac:dyDescent="0.25">
      <c r="A24" s="241">
        <v>22</v>
      </c>
      <c r="B24" s="118">
        <v>61</v>
      </c>
      <c r="C24" s="2" t="s">
        <v>533</v>
      </c>
      <c r="D24" s="3" t="s">
        <v>611</v>
      </c>
      <c r="E24" s="46" t="s">
        <v>11</v>
      </c>
      <c r="F24" s="4" t="s">
        <v>318</v>
      </c>
      <c r="G24" s="5" t="s">
        <v>121</v>
      </c>
      <c r="H24" s="69" t="s">
        <v>143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</row>
  </sheetData>
  <mergeCells count="1">
    <mergeCell ref="A1:H1"/>
  </mergeCells>
  <pageMargins left="0.25" right="0.25" top="0.75" bottom="0.75" header="0.3" footer="0.3"/>
  <pageSetup paperSize="9" scale="76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C000"/>
    <pageSetUpPr fitToPage="1"/>
  </sheetPr>
  <dimension ref="A1:BB57"/>
  <sheetViews>
    <sheetView zoomScale="85" zoomScaleNormal="85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A38" sqref="A38:XFD38"/>
    </sheetView>
  </sheetViews>
  <sheetFormatPr baseColWidth="10" defaultColWidth="11.42578125" defaultRowHeight="15.75" customHeight="1" x14ac:dyDescent="0.25"/>
  <cols>
    <col min="1" max="1" width="5.7109375" style="30" customWidth="1"/>
    <col min="2" max="2" width="38.5703125" style="40" customWidth="1"/>
    <col min="3" max="3" width="33.7109375" style="30" customWidth="1"/>
    <col min="4" max="4" width="6" style="43" customWidth="1"/>
    <col min="5" max="5" width="27.140625" style="39" customWidth="1"/>
    <col min="6" max="6" width="29" style="39" customWidth="1"/>
    <col min="7" max="7" width="36.7109375" style="24" customWidth="1"/>
    <col min="8" max="8" width="21" style="24" customWidth="1"/>
    <col min="9" max="9" width="11.42578125" style="1"/>
    <col min="10" max="10" width="23" style="1" customWidth="1"/>
    <col min="11" max="11" width="4.28515625" style="1" customWidth="1"/>
    <col min="12" max="12" width="14.7109375" style="1" customWidth="1"/>
    <col min="13" max="13" width="4.85546875" customWidth="1"/>
    <col min="14" max="14" width="7.42578125" style="1" customWidth="1"/>
    <col min="15" max="16384" width="11.42578125" style="1"/>
  </cols>
  <sheetData>
    <row r="1" spans="1:54" ht="15.75" customHeight="1" thickBot="1" x14ac:dyDescent="0.3">
      <c r="A1" s="428" t="s">
        <v>1008</v>
      </c>
      <c r="B1" s="429"/>
      <c r="C1" s="429"/>
      <c r="D1" s="429"/>
      <c r="E1" s="429"/>
      <c r="F1" s="429"/>
      <c r="G1" s="429"/>
      <c r="H1" s="429"/>
      <c r="I1" s="106" t="s">
        <v>25</v>
      </c>
      <c r="J1" s="107" t="s">
        <v>25</v>
      </c>
      <c r="K1" s="90"/>
      <c r="L1" s="90"/>
      <c r="M1" s="23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</row>
    <row r="2" spans="1:54" ht="15.75" customHeight="1" thickBot="1" x14ac:dyDescent="0.3">
      <c r="A2" s="75" t="s">
        <v>1</v>
      </c>
      <c r="B2" s="75" t="s">
        <v>2</v>
      </c>
      <c r="C2" s="75" t="s">
        <v>3</v>
      </c>
      <c r="D2" s="76" t="s">
        <v>16</v>
      </c>
      <c r="E2" s="75" t="s">
        <v>4</v>
      </c>
      <c r="F2" s="75" t="s">
        <v>5</v>
      </c>
      <c r="G2" s="123" t="s">
        <v>50</v>
      </c>
      <c r="H2" s="123" t="s">
        <v>47</v>
      </c>
      <c r="I2" s="108" t="s">
        <v>49</v>
      </c>
      <c r="J2" s="122" t="s">
        <v>48</v>
      </c>
      <c r="K2" s="183" t="s">
        <v>81</v>
      </c>
      <c r="L2" s="91" t="s">
        <v>352</v>
      </c>
      <c r="M2" s="244" t="s">
        <v>73</v>
      </c>
      <c r="N2" s="91"/>
      <c r="O2" s="92"/>
      <c r="P2" s="91"/>
      <c r="Q2" s="92"/>
      <c r="R2" s="88"/>
      <c r="S2" s="92"/>
      <c r="T2" s="88"/>
      <c r="U2" s="90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34"/>
      <c r="AV2" s="34"/>
      <c r="AW2" s="34"/>
      <c r="AX2" s="34"/>
      <c r="AY2" s="34"/>
      <c r="AZ2" s="34"/>
      <c r="BA2" s="34"/>
      <c r="BB2" s="34"/>
    </row>
    <row r="3" spans="1:54" ht="15.75" customHeight="1" x14ac:dyDescent="0.25">
      <c r="A3" s="251">
        <v>1</v>
      </c>
      <c r="B3" s="2" t="s">
        <v>859</v>
      </c>
      <c r="C3" s="3" t="s">
        <v>739</v>
      </c>
      <c r="D3" s="46" t="s">
        <v>11</v>
      </c>
      <c r="E3" s="4" t="s">
        <v>80</v>
      </c>
      <c r="F3" s="5" t="s">
        <v>155</v>
      </c>
      <c r="G3" s="85" t="s">
        <v>89</v>
      </c>
      <c r="H3" s="369" t="s">
        <v>1049</v>
      </c>
      <c r="I3" s="315" t="s">
        <v>1048</v>
      </c>
      <c r="J3" s="385" t="s">
        <v>1064</v>
      </c>
      <c r="K3" s="251">
        <v>1</v>
      </c>
      <c r="L3" s="23"/>
      <c r="M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54" ht="15.75" customHeight="1" x14ac:dyDescent="0.25">
      <c r="A4" s="251">
        <v>3</v>
      </c>
      <c r="B4" s="2" t="s">
        <v>497</v>
      </c>
      <c r="C4" s="3" t="s">
        <v>671</v>
      </c>
      <c r="D4" s="46" t="s">
        <v>9</v>
      </c>
      <c r="E4" s="4" t="s">
        <v>458</v>
      </c>
      <c r="F4" s="5" t="s">
        <v>672</v>
      </c>
      <c r="G4" s="85" t="s">
        <v>1055</v>
      </c>
      <c r="H4" s="369" t="s">
        <v>1021</v>
      </c>
      <c r="I4" s="106" t="s">
        <v>25</v>
      </c>
      <c r="J4" s="373">
        <v>45359</v>
      </c>
      <c r="K4" s="251">
        <v>3</v>
      </c>
      <c r="L4" s="23" t="s">
        <v>1056</v>
      </c>
      <c r="M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54" ht="15.6" customHeight="1" x14ac:dyDescent="0.25">
      <c r="A5" s="251">
        <v>4</v>
      </c>
      <c r="B5" s="2" t="s">
        <v>860</v>
      </c>
      <c r="C5" s="3" t="s">
        <v>717</v>
      </c>
      <c r="D5" s="46" t="s">
        <v>9</v>
      </c>
      <c r="E5" s="4" t="s">
        <v>718</v>
      </c>
      <c r="F5" s="5" t="s">
        <v>719</v>
      </c>
      <c r="G5" s="85" t="s">
        <v>1022</v>
      </c>
      <c r="H5" s="317" t="s">
        <v>1009</v>
      </c>
      <c r="I5" s="317" t="s">
        <v>54</v>
      </c>
      <c r="J5" s="373">
        <v>45362</v>
      </c>
      <c r="K5" s="251">
        <v>4</v>
      </c>
      <c r="L5" s="23"/>
      <c r="M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54" ht="15.75" customHeight="1" x14ac:dyDescent="0.25">
      <c r="A6" s="251">
        <v>7</v>
      </c>
      <c r="B6" s="2" t="s">
        <v>639</v>
      </c>
      <c r="C6" s="3" t="s">
        <v>928</v>
      </c>
      <c r="D6" s="46" t="s">
        <v>11</v>
      </c>
      <c r="E6" s="4" t="s">
        <v>641</v>
      </c>
      <c r="F6" s="5" t="s">
        <v>642</v>
      </c>
      <c r="G6" s="85" t="s">
        <v>134</v>
      </c>
      <c r="H6" s="317" t="s">
        <v>1010</v>
      </c>
      <c r="I6" s="317"/>
      <c r="J6" s="373">
        <v>45362</v>
      </c>
      <c r="K6" s="251">
        <v>7</v>
      </c>
      <c r="L6" s="23"/>
      <c r="M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54" ht="15.75" customHeight="1" x14ac:dyDescent="0.25">
      <c r="A7" s="251">
        <v>8</v>
      </c>
      <c r="B7" s="2" t="s">
        <v>497</v>
      </c>
      <c r="C7" s="3" t="s">
        <v>666</v>
      </c>
      <c r="D7" s="46" t="s">
        <v>9</v>
      </c>
      <c r="E7" s="4" t="s">
        <v>667</v>
      </c>
      <c r="F7" s="5" t="s">
        <v>668</v>
      </c>
      <c r="G7" s="85" t="s">
        <v>1023</v>
      </c>
      <c r="H7" s="317" t="s">
        <v>1014</v>
      </c>
      <c r="I7" s="106" t="s">
        <v>25</v>
      </c>
      <c r="J7" s="373">
        <v>45357</v>
      </c>
      <c r="K7" s="251">
        <v>8</v>
      </c>
      <c r="L7" s="23"/>
      <c r="M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54" ht="15.75" customHeight="1" x14ac:dyDescent="0.25">
      <c r="A8" s="251">
        <v>12</v>
      </c>
      <c r="B8" s="2" t="s">
        <v>117</v>
      </c>
      <c r="C8" s="3" t="s">
        <v>999</v>
      </c>
      <c r="D8" s="46" t="s">
        <v>9</v>
      </c>
      <c r="E8" s="4" t="s">
        <v>127</v>
      </c>
      <c r="F8" s="5" t="s">
        <v>663</v>
      </c>
      <c r="G8" s="85" t="s">
        <v>133</v>
      </c>
      <c r="H8" s="317" t="s">
        <v>1009</v>
      </c>
      <c r="I8" s="317"/>
      <c r="J8" s="385" t="s">
        <v>1064</v>
      </c>
      <c r="K8" s="251">
        <v>12</v>
      </c>
      <c r="L8" s="23"/>
      <c r="M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54" ht="15.75" customHeight="1" x14ac:dyDescent="0.25">
      <c r="A9" s="251">
        <v>14</v>
      </c>
      <c r="B9" s="2" t="s">
        <v>863</v>
      </c>
      <c r="C9" s="3" t="s">
        <v>649</v>
      </c>
      <c r="D9" s="46" t="s">
        <v>11</v>
      </c>
      <c r="E9" s="4" t="s">
        <v>383</v>
      </c>
      <c r="F9" s="5" t="s">
        <v>650</v>
      </c>
      <c r="G9" s="85" t="s">
        <v>1059</v>
      </c>
      <c r="H9" s="317" t="s">
        <v>1011</v>
      </c>
      <c r="I9" s="106" t="s">
        <v>25</v>
      </c>
      <c r="J9" s="373">
        <v>45366</v>
      </c>
      <c r="K9" s="251">
        <v>14</v>
      </c>
      <c r="L9" s="23"/>
      <c r="M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54" ht="15.75" customHeight="1" x14ac:dyDescent="0.25">
      <c r="A10" s="251">
        <v>15</v>
      </c>
      <c r="B10" s="2" t="s">
        <v>866</v>
      </c>
      <c r="C10" s="3" t="s">
        <v>727</v>
      </c>
      <c r="D10" s="46" t="s">
        <v>9</v>
      </c>
      <c r="E10" s="4" t="s">
        <v>212</v>
      </c>
      <c r="F10" s="5" t="s">
        <v>338</v>
      </c>
      <c r="G10" s="85" t="s">
        <v>290</v>
      </c>
      <c r="H10" s="317" t="s">
        <v>1012</v>
      </c>
      <c r="I10" s="106" t="s">
        <v>25</v>
      </c>
      <c r="J10" s="384" t="s">
        <v>142</v>
      </c>
      <c r="K10" s="251">
        <v>15</v>
      </c>
      <c r="L10" s="23"/>
      <c r="M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54" ht="15.75" customHeight="1" x14ac:dyDescent="0.25">
      <c r="A11" s="251">
        <v>16</v>
      </c>
      <c r="B11" s="2" t="s">
        <v>342</v>
      </c>
      <c r="C11" s="3" t="s">
        <v>628</v>
      </c>
      <c r="D11" s="46" t="s">
        <v>11</v>
      </c>
      <c r="E11" s="4" t="s">
        <v>333</v>
      </c>
      <c r="F11" s="5" t="s">
        <v>113</v>
      </c>
      <c r="G11" s="85" t="s">
        <v>592</v>
      </c>
      <c r="H11" s="317" t="s">
        <v>1012</v>
      </c>
      <c r="I11" s="317" t="s">
        <v>54</v>
      </c>
      <c r="J11" s="373">
        <v>45362</v>
      </c>
      <c r="K11" s="251">
        <v>16</v>
      </c>
      <c r="L11" s="23"/>
      <c r="M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54" ht="15.75" customHeight="1" x14ac:dyDescent="0.25">
      <c r="A12" s="251">
        <v>19</v>
      </c>
      <c r="B12" s="2" t="s">
        <v>827</v>
      </c>
      <c r="C12" s="3" t="s">
        <v>843</v>
      </c>
      <c r="D12" s="46" t="s">
        <v>11</v>
      </c>
      <c r="E12" s="4" t="s">
        <v>202</v>
      </c>
      <c r="F12" s="5" t="s">
        <v>399</v>
      </c>
      <c r="G12" s="85" t="s">
        <v>294</v>
      </c>
      <c r="H12" s="369" t="s">
        <v>1049</v>
      </c>
      <c r="I12" s="106" t="s">
        <v>25</v>
      </c>
      <c r="J12" s="373">
        <v>45363</v>
      </c>
      <c r="K12" s="251">
        <v>19</v>
      </c>
      <c r="L12" s="23"/>
      <c r="M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54" ht="15.75" customHeight="1" x14ac:dyDescent="0.25">
      <c r="A13" s="251">
        <v>21</v>
      </c>
      <c r="B13" s="2" t="s">
        <v>623</v>
      </c>
      <c r="C13" s="3" t="s">
        <v>624</v>
      </c>
      <c r="D13" s="46" t="s">
        <v>11</v>
      </c>
      <c r="E13" s="4" t="s">
        <v>75</v>
      </c>
      <c r="F13" s="5" t="s">
        <v>625</v>
      </c>
      <c r="G13" s="85" t="s">
        <v>982</v>
      </c>
      <c r="H13" s="315" t="s">
        <v>146</v>
      </c>
      <c r="I13" s="315"/>
      <c r="J13" s="373">
        <v>45356</v>
      </c>
      <c r="K13" s="251">
        <v>21</v>
      </c>
      <c r="L13" s="23"/>
      <c r="M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54" ht="15.75" customHeight="1" x14ac:dyDescent="0.25">
      <c r="A14" s="251">
        <v>22</v>
      </c>
      <c r="B14" s="2" t="s">
        <v>57</v>
      </c>
      <c r="C14" s="3" t="s">
        <v>798</v>
      </c>
      <c r="D14" s="46" t="s">
        <v>11</v>
      </c>
      <c r="E14" s="4" t="s">
        <v>202</v>
      </c>
      <c r="F14" s="5" t="s">
        <v>331</v>
      </c>
      <c r="G14" s="85" t="s">
        <v>96</v>
      </c>
      <c r="H14" s="317" t="s">
        <v>137</v>
      </c>
      <c r="I14" s="317"/>
      <c r="J14" s="384" t="s">
        <v>142</v>
      </c>
      <c r="K14" s="251">
        <v>22</v>
      </c>
      <c r="L14" s="23"/>
      <c r="M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54" ht="15.75" customHeight="1" x14ac:dyDescent="0.25">
      <c r="A15" s="251">
        <v>24</v>
      </c>
      <c r="B15" s="2" t="s">
        <v>827</v>
      </c>
      <c r="C15" s="3" t="s">
        <v>1068</v>
      </c>
      <c r="D15" s="46" t="s">
        <v>9</v>
      </c>
      <c r="E15" s="4" t="s">
        <v>202</v>
      </c>
      <c r="F15" s="5" t="s">
        <v>114</v>
      </c>
      <c r="G15" s="367" t="s">
        <v>1053</v>
      </c>
      <c r="H15" s="317" t="s">
        <v>1013</v>
      </c>
      <c r="I15" s="317" t="s">
        <v>54</v>
      </c>
      <c r="J15" s="317" t="s">
        <v>1061</v>
      </c>
      <c r="K15" s="251">
        <v>24</v>
      </c>
      <c r="L15" s="23" t="s">
        <v>1015</v>
      </c>
      <c r="M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54" ht="15.75" customHeight="1" x14ac:dyDescent="0.25">
      <c r="A16" s="251">
        <v>26</v>
      </c>
      <c r="B16" s="2" t="s">
        <v>827</v>
      </c>
      <c r="C16" s="3" t="s">
        <v>1069</v>
      </c>
      <c r="D16" s="46" t="s">
        <v>9</v>
      </c>
      <c r="E16" s="4" t="s">
        <v>383</v>
      </c>
      <c r="F16" s="5" t="s">
        <v>22</v>
      </c>
      <c r="G16" s="367" t="s">
        <v>1026</v>
      </c>
      <c r="H16" s="317" t="s">
        <v>1013</v>
      </c>
      <c r="I16" s="317" t="s">
        <v>54</v>
      </c>
      <c r="J16" s="317" t="s">
        <v>1061</v>
      </c>
      <c r="K16" s="251">
        <v>26</v>
      </c>
      <c r="L16" s="368" t="s">
        <v>1020</v>
      </c>
      <c r="M16" s="23" t="s">
        <v>1019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5.75" customHeight="1" x14ac:dyDescent="0.25">
      <c r="A17" s="251">
        <v>29</v>
      </c>
      <c r="B17" s="2" t="s">
        <v>860</v>
      </c>
      <c r="C17" s="3" t="s">
        <v>1065</v>
      </c>
      <c r="D17" s="46" t="s">
        <v>9</v>
      </c>
      <c r="E17" s="4" t="s">
        <v>440</v>
      </c>
      <c r="F17" s="5" t="s">
        <v>723</v>
      </c>
      <c r="G17" s="85" t="s">
        <v>1027</v>
      </c>
      <c r="H17" s="317" t="s">
        <v>1012</v>
      </c>
      <c r="I17" s="317" t="s">
        <v>1034</v>
      </c>
      <c r="J17" s="384" t="s">
        <v>142</v>
      </c>
      <c r="K17" s="251">
        <v>29</v>
      </c>
      <c r="L17" s="23"/>
      <c r="M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5.75" customHeight="1" x14ac:dyDescent="0.25">
      <c r="A18" s="251">
        <v>30</v>
      </c>
      <c r="B18" s="2" t="s">
        <v>827</v>
      </c>
      <c r="C18" s="3" t="s">
        <v>1003</v>
      </c>
      <c r="D18" s="46" t="s">
        <v>9</v>
      </c>
      <c r="E18" s="4" t="s">
        <v>202</v>
      </c>
      <c r="F18" s="5" t="s">
        <v>79</v>
      </c>
      <c r="G18" s="85" t="s">
        <v>973</v>
      </c>
      <c r="H18" s="317" t="s">
        <v>1014</v>
      </c>
      <c r="I18" s="106" t="s">
        <v>25</v>
      </c>
      <c r="J18" s="373">
        <v>45356</v>
      </c>
      <c r="K18" s="251">
        <v>30</v>
      </c>
      <c r="L18" s="23"/>
      <c r="M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5.75" customHeight="1" x14ac:dyDescent="0.25">
      <c r="A19" s="251">
        <v>31</v>
      </c>
      <c r="B19" s="2" t="s">
        <v>861</v>
      </c>
      <c r="C19" s="3" t="s">
        <v>1066</v>
      </c>
      <c r="D19" s="46" t="s">
        <v>11</v>
      </c>
      <c r="E19" s="4" t="s">
        <v>754</v>
      </c>
      <c r="F19" s="5" t="s">
        <v>755</v>
      </c>
      <c r="G19" s="85" t="s">
        <v>90</v>
      </c>
      <c r="H19" s="317" t="s">
        <v>1009</v>
      </c>
      <c r="I19" s="317" t="s">
        <v>1034</v>
      </c>
      <c r="J19" s="384" t="s">
        <v>142</v>
      </c>
      <c r="K19" s="251">
        <v>31</v>
      </c>
      <c r="L19" s="23"/>
      <c r="M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5.75" customHeight="1" x14ac:dyDescent="0.25">
      <c r="A20" s="251">
        <v>33</v>
      </c>
      <c r="B20" s="2" t="s">
        <v>827</v>
      </c>
      <c r="C20" s="3" t="s">
        <v>819</v>
      </c>
      <c r="D20" s="46" t="s">
        <v>9</v>
      </c>
      <c r="E20" s="4" t="s">
        <v>383</v>
      </c>
      <c r="F20" s="5" t="s">
        <v>224</v>
      </c>
      <c r="G20" s="85" t="s">
        <v>964</v>
      </c>
      <c r="H20" s="317" t="s">
        <v>144</v>
      </c>
      <c r="I20" s="106" t="s">
        <v>25</v>
      </c>
      <c r="J20" s="373">
        <v>45358</v>
      </c>
      <c r="K20" s="251">
        <v>33</v>
      </c>
      <c r="L20" s="23"/>
      <c r="M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.75" customHeight="1" x14ac:dyDescent="0.25">
      <c r="A21" s="251">
        <v>36</v>
      </c>
      <c r="B21" s="2" t="s">
        <v>19</v>
      </c>
      <c r="C21" s="3" t="s">
        <v>1071</v>
      </c>
      <c r="D21" s="46" t="s">
        <v>11</v>
      </c>
      <c r="E21" s="4" t="s">
        <v>383</v>
      </c>
      <c r="F21" s="5" t="s">
        <v>738</v>
      </c>
      <c r="G21" s="85" t="s">
        <v>351</v>
      </c>
      <c r="H21" s="317" t="s">
        <v>1039</v>
      </c>
      <c r="I21" s="317"/>
      <c r="J21" s="384" t="s">
        <v>1062</v>
      </c>
      <c r="K21" s="251">
        <v>36</v>
      </c>
      <c r="L21" s="23"/>
      <c r="M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.75" customHeight="1" x14ac:dyDescent="0.25">
      <c r="A22" s="251">
        <v>37</v>
      </c>
      <c r="B22" s="2" t="s">
        <v>861</v>
      </c>
      <c r="C22" s="3" t="s">
        <v>1005</v>
      </c>
      <c r="D22" s="46" t="s">
        <v>9</v>
      </c>
      <c r="E22" s="4" t="s">
        <v>733</v>
      </c>
      <c r="F22" s="5" t="s">
        <v>433</v>
      </c>
      <c r="G22" s="85" t="s">
        <v>90</v>
      </c>
      <c r="H22" s="317" t="s">
        <v>1009</v>
      </c>
      <c r="I22" s="317" t="s">
        <v>1034</v>
      </c>
      <c r="J22" s="384" t="s">
        <v>142</v>
      </c>
      <c r="K22" s="251">
        <v>37</v>
      </c>
      <c r="L22" s="23"/>
      <c r="M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5.75" customHeight="1" x14ac:dyDescent="0.25">
      <c r="A23" s="251">
        <v>38</v>
      </c>
      <c r="B23" s="324" t="s">
        <v>865</v>
      </c>
      <c r="C23" s="325" t="s">
        <v>758</v>
      </c>
      <c r="D23" s="326" t="s">
        <v>11</v>
      </c>
      <c r="E23" s="327" t="s">
        <v>226</v>
      </c>
      <c r="F23" s="328" t="s">
        <v>446</v>
      </c>
      <c r="G23" s="371" t="s">
        <v>595</v>
      </c>
      <c r="H23" s="372" t="s">
        <v>144</v>
      </c>
      <c r="I23" s="317"/>
      <c r="J23" s="373">
        <v>45359</v>
      </c>
      <c r="K23" s="251">
        <v>38</v>
      </c>
      <c r="L23" s="23"/>
      <c r="M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5.75" customHeight="1" x14ac:dyDescent="0.25">
      <c r="A24" s="251">
        <v>39</v>
      </c>
      <c r="B24" s="2" t="s">
        <v>827</v>
      </c>
      <c r="C24" s="3" t="s">
        <v>1058</v>
      </c>
      <c r="D24" s="46" t="s">
        <v>9</v>
      </c>
      <c r="E24" s="4" t="s">
        <v>202</v>
      </c>
      <c r="F24" s="5" t="s">
        <v>236</v>
      </c>
      <c r="G24" s="85" t="s">
        <v>1057</v>
      </c>
      <c r="H24" s="317" t="s">
        <v>1035</v>
      </c>
      <c r="I24" s="106" t="s">
        <v>25</v>
      </c>
      <c r="J24" s="373">
        <v>45362</v>
      </c>
      <c r="K24" s="251">
        <v>39</v>
      </c>
      <c r="L24" s="23"/>
      <c r="M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5.75" customHeight="1" x14ac:dyDescent="0.25">
      <c r="A25" s="251">
        <v>43</v>
      </c>
      <c r="B25" s="2" t="s">
        <v>827</v>
      </c>
      <c r="C25" s="3" t="s">
        <v>1006</v>
      </c>
      <c r="D25" s="46" t="s">
        <v>9</v>
      </c>
      <c r="E25" s="4" t="s">
        <v>383</v>
      </c>
      <c r="F25" s="5" t="s">
        <v>208</v>
      </c>
      <c r="G25" s="85" t="s">
        <v>290</v>
      </c>
      <c r="H25" s="317" t="s">
        <v>1012</v>
      </c>
      <c r="I25" s="106" t="s">
        <v>25</v>
      </c>
      <c r="J25" s="384" t="s">
        <v>142</v>
      </c>
      <c r="K25" s="251">
        <v>43</v>
      </c>
      <c r="L25" s="23"/>
      <c r="M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5.75" customHeight="1" x14ac:dyDescent="0.25">
      <c r="A26" s="251">
        <v>44</v>
      </c>
      <c r="B26" s="2" t="s">
        <v>117</v>
      </c>
      <c r="C26" s="3" t="s">
        <v>1007</v>
      </c>
      <c r="D26" s="46" t="s">
        <v>11</v>
      </c>
      <c r="E26" s="4" t="s">
        <v>127</v>
      </c>
      <c r="F26" s="5" t="s">
        <v>128</v>
      </c>
      <c r="G26" s="85" t="s">
        <v>133</v>
      </c>
      <c r="H26" s="317" t="s">
        <v>1009</v>
      </c>
      <c r="I26" s="317"/>
      <c r="J26" s="385" t="s">
        <v>1064</v>
      </c>
      <c r="K26" s="251">
        <v>44</v>
      </c>
      <c r="L26" s="23"/>
      <c r="M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5.75" customHeight="1" x14ac:dyDescent="0.25">
      <c r="A27" s="251">
        <v>45</v>
      </c>
      <c r="B27" s="2" t="s">
        <v>342</v>
      </c>
      <c r="C27" s="3" t="s">
        <v>690</v>
      </c>
      <c r="D27" s="46" t="s">
        <v>9</v>
      </c>
      <c r="E27" s="4" t="s">
        <v>793</v>
      </c>
      <c r="F27" s="5" t="s">
        <v>692</v>
      </c>
      <c r="G27" s="85" t="s">
        <v>39</v>
      </c>
      <c r="H27" s="317" t="s">
        <v>145</v>
      </c>
      <c r="I27" s="317" t="s">
        <v>1032</v>
      </c>
      <c r="J27" s="384" t="s">
        <v>1063</v>
      </c>
      <c r="K27" s="251">
        <v>45</v>
      </c>
      <c r="L27" s="23"/>
      <c r="M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5.75" customHeight="1" x14ac:dyDescent="0.25">
      <c r="A28" s="251">
        <v>46</v>
      </c>
      <c r="B28" s="2" t="s">
        <v>861</v>
      </c>
      <c r="C28" s="3" t="s">
        <v>856</v>
      </c>
      <c r="D28" s="46" t="s">
        <v>11</v>
      </c>
      <c r="E28" s="4" t="s">
        <v>429</v>
      </c>
      <c r="F28" s="5" t="s">
        <v>430</v>
      </c>
      <c r="G28" s="85" t="s">
        <v>138</v>
      </c>
      <c r="H28" s="317" t="s">
        <v>144</v>
      </c>
      <c r="I28" s="317"/>
      <c r="J28" s="373">
        <v>45357</v>
      </c>
      <c r="K28" s="251">
        <v>46</v>
      </c>
      <c r="L28" s="23"/>
      <c r="M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5.75" customHeight="1" x14ac:dyDescent="0.25">
      <c r="A29" s="251">
        <v>49</v>
      </c>
      <c r="B29" s="2" t="s">
        <v>861</v>
      </c>
      <c r="C29" s="3" t="s">
        <v>1067</v>
      </c>
      <c r="D29" s="46" t="s">
        <v>9</v>
      </c>
      <c r="E29" s="4" t="s">
        <v>744</v>
      </c>
      <c r="F29" s="5" t="s">
        <v>745</v>
      </c>
      <c r="G29" s="85" t="s">
        <v>90</v>
      </c>
      <c r="H29" s="317" t="s">
        <v>1009</v>
      </c>
      <c r="I29" s="317" t="s">
        <v>1034</v>
      </c>
      <c r="J29" s="384" t="s">
        <v>142</v>
      </c>
      <c r="K29" s="251">
        <v>49</v>
      </c>
      <c r="L29" s="129"/>
      <c r="M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</row>
    <row r="30" spans="1:33" ht="15.75" customHeight="1" x14ac:dyDescent="0.25">
      <c r="A30" s="251">
        <v>50</v>
      </c>
      <c r="B30" s="2" t="s">
        <v>827</v>
      </c>
      <c r="C30" s="3" t="s">
        <v>1070</v>
      </c>
      <c r="D30" s="46" t="s">
        <v>11</v>
      </c>
      <c r="E30" s="4" t="s">
        <v>332</v>
      </c>
      <c r="F30" s="5" t="s">
        <v>787</v>
      </c>
      <c r="G30" s="85" t="s">
        <v>962</v>
      </c>
      <c r="H30" s="317" t="s">
        <v>1013</v>
      </c>
      <c r="I30" s="317" t="s">
        <v>54</v>
      </c>
      <c r="J30" s="384" t="s">
        <v>1062</v>
      </c>
      <c r="K30" s="251">
        <v>50</v>
      </c>
      <c r="L30" s="23" t="s">
        <v>1016</v>
      </c>
      <c r="M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5.75" customHeight="1" x14ac:dyDescent="0.25">
      <c r="A31" s="251">
        <v>18</v>
      </c>
      <c r="B31" s="2" t="s">
        <v>57</v>
      </c>
      <c r="C31" s="3" t="s">
        <v>1000</v>
      </c>
      <c r="D31" s="46" t="s">
        <v>9</v>
      </c>
      <c r="E31" s="4" t="s">
        <v>801</v>
      </c>
      <c r="F31" s="5" t="s">
        <v>406</v>
      </c>
      <c r="G31" s="85" t="s">
        <v>39</v>
      </c>
      <c r="H31" s="317" t="s">
        <v>145</v>
      </c>
      <c r="I31" s="317" t="s">
        <v>1032</v>
      </c>
      <c r="J31" s="384" t="s">
        <v>1063</v>
      </c>
      <c r="K31" s="251">
        <v>18</v>
      </c>
      <c r="L31" s="23"/>
      <c r="M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5.75" customHeight="1" x14ac:dyDescent="0.25">
      <c r="A32" s="251">
        <v>5</v>
      </c>
      <c r="B32" s="2" t="s">
        <v>342</v>
      </c>
      <c r="C32" s="3" t="s">
        <v>700</v>
      </c>
      <c r="D32" s="46" t="s">
        <v>11</v>
      </c>
      <c r="E32" s="4" t="s">
        <v>383</v>
      </c>
      <c r="F32" s="5" t="s">
        <v>321</v>
      </c>
      <c r="G32" s="85" t="s">
        <v>1046</v>
      </c>
      <c r="H32" s="317" t="s">
        <v>1012</v>
      </c>
      <c r="I32" s="106" t="s">
        <v>25</v>
      </c>
      <c r="J32" s="373" t="s">
        <v>1054</v>
      </c>
      <c r="K32" s="251">
        <v>5</v>
      </c>
      <c r="L32" s="23"/>
      <c r="M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5.75" customHeight="1" x14ac:dyDescent="0.25">
      <c r="A33" s="251">
        <v>6</v>
      </c>
      <c r="B33" s="2" t="s">
        <v>861</v>
      </c>
      <c r="C33" s="3" t="s">
        <v>854</v>
      </c>
      <c r="D33" s="46" t="s">
        <v>9</v>
      </c>
      <c r="E33" s="4" t="s">
        <v>440</v>
      </c>
      <c r="F33" s="5" t="s">
        <v>846</v>
      </c>
      <c r="G33" s="85" t="s">
        <v>1046</v>
      </c>
      <c r="H33" s="317" t="s">
        <v>1012</v>
      </c>
      <c r="I33" s="106" t="s">
        <v>25</v>
      </c>
      <c r="J33" s="373" t="s">
        <v>1054</v>
      </c>
      <c r="K33" s="251">
        <v>6</v>
      </c>
      <c r="L33" s="23"/>
      <c r="M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5.75" customHeight="1" x14ac:dyDescent="0.25">
      <c r="A34" s="251">
        <v>27</v>
      </c>
      <c r="B34" s="2" t="s">
        <v>15</v>
      </c>
      <c r="C34" s="3" t="s">
        <v>646</v>
      </c>
      <c r="D34" s="46" t="s">
        <v>9</v>
      </c>
      <c r="E34" s="4" t="s">
        <v>8</v>
      </c>
      <c r="F34" s="5" t="s">
        <v>647</v>
      </c>
      <c r="G34" s="85" t="s">
        <v>1046</v>
      </c>
      <c r="H34" s="317" t="s">
        <v>1012</v>
      </c>
      <c r="I34" s="106" t="s">
        <v>25</v>
      </c>
      <c r="J34" s="373" t="s">
        <v>1054</v>
      </c>
      <c r="K34" s="251">
        <v>27</v>
      </c>
      <c r="L34" s="23"/>
      <c r="M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5.75" customHeight="1" x14ac:dyDescent="0.25">
      <c r="A35" s="251">
        <v>13</v>
      </c>
      <c r="B35" s="2" t="s">
        <v>342</v>
      </c>
      <c r="C35" s="3" t="s">
        <v>693</v>
      </c>
      <c r="D35" s="46" t="s">
        <v>11</v>
      </c>
      <c r="E35" s="4" t="s">
        <v>793</v>
      </c>
      <c r="F35" s="5" t="s">
        <v>794</v>
      </c>
      <c r="G35" s="85" t="s">
        <v>1042</v>
      </c>
      <c r="H35" s="317" t="s">
        <v>1041</v>
      </c>
      <c r="I35" s="106" t="s">
        <v>25</v>
      </c>
      <c r="J35" s="373">
        <v>45362</v>
      </c>
      <c r="K35" s="251">
        <v>13</v>
      </c>
      <c r="L35" s="23"/>
      <c r="M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5.75" customHeight="1" x14ac:dyDescent="0.25">
      <c r="A36" s="251">
        <v>23</v>
      </c>
      <c r="B36" s="2" t="s">
        <v>861</v>
      </c>
      <c r="C36" s="3" t="s">
        <v>852</v>
      </c>
      <c r="D36" s="46" t="s">
        <v>9</v>
      </c>
      <c r="E36" s="4" t="s">
        <v>829</v>
      </c>
      <c r="F36" s="5" t="s">
        <v>830</v>
      </c>
      <c r="G36" s="85" t="s">
        <v>1042</v>
      </c>
      <c r="H36" s="317" t="s">
        <v>1041</v>
      </c>
      <c r="I36" s="106" t="s">
        <v>25</v>
      </c>
      <c r="J36" s="373">
        <v>45362</v>
      </c>
      <c r="K36" s="251">
        <v>23</v>
      </c>
      <c r="L36" s="23"/>
      <c r="M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5.75" customHeight="1" x14ac:dyDescent="0.25">
      <c r="A37" s="251">
        <v>35</v>
      </c>
      <c r="B37" s="2" t="s">
        <v>810</v>
      </c>
      <c r="C37" s="3" t="s">
        <v>811</v>
      </c>
      <c r="D37" s="46" t="s">
        <v>9</v>
      </c>
      <c r="E37" s="4" t="s">
        <v>510</v>
      </c>
      <c r="F37" s="5" t="s">
        <v>813</v>
      </c>
      <c r="G37" s="85" t="s">
        <v>985</v>
      </c>
      <c r="H37" s="317" t="s">
        <v>145</v>
      </c>
      <c r="I37" s="106" t="s">
        <v>25</v>
      </c>
      <c r="J37" s="373">
        <v>45362</v>
      </c>
      <c r="K37" s="251">
        <v>35</v>
      </c>
      <c r="L37" s="23"/>
      <c r="M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ht="15.75" customHeight="1" x14ac:dyDescent="0.25">
      <c r="A38" s="251">
        <v>20</v>
      </c>
      <c r="B38" s="2" t="s">
        <v>861</v>
      </c>
      <c r="C38" s="3" t="s">
        <v>749</v>
      </c>
      <c r="D38" s="46" t="s">
        <v>9</v>
      </c>
      <c r="E38" s="4" t="s">
        <v>751</v>
      </c>
      <c r="F38" s="5" t="s">
        <v>752</v>
      </c>
      <c r="G38" s="85" t="s">
        <v>1047</v>
      </c>
      <c r="H38" s="317" t="s">
        <v>1009</v>
      </c>
      <c r="I38" s="317" t="s">
        <v>1034</v>
      </c>
      <c r="J38" s="384" t="s">
        <v>1062</v>
      </c>
      <c r="K38" s="251">
        <v>20</v>
      </c>
      <c r="L38" s="23"/>
      <c r="M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customFormat="1" ht="49.15" customHeight="1" thickBot="1" x14ac:dyDescent="0.25">
      <c r="J39">
        <f>17*211.75</f>
        <v>3599.75</v>
      </c>
    </row>
    <row r="40" spans="1:33" customFormat="1" ht="18" customHeight="1" thickBot="1" x14ac:dyDescent="0.25">
      <c r="B40" s="40"/>
      <c r="C40" s="370" t="s">
        <v>141</v>
      </c>
      <c r="J40">
        <f>11*211.75</f>
        <v>2329.25</v>
      </c>
    </row>
    <row r="41" spans="1:33" ht="15.75" customHeight="1" x14ac:dyDescent="0.25">
      <c r="A41" s="251">
        <v>9</v>
      </c>
      <c r="B41" s="2" t="s">
        <v>862</v>
      </c>
      <c r="C41" s="3" t="s">
        <v>621</v>
      </c>
      <c r="D41" s="46" t="s">
        <v>11</v>
      </c>
      <c r="E41" s="4" t="s">
        <v>148</v>
      </c>
      <c r="F41" s="5" t="s">
        <v>622</v>
      </c>
      <c r="G41" s="85" t="s">
        <v>312</v>
      </c>
      <c r="H41" s="317" t="s">
        <v>146</v>
      </c>
      <c r="I41" s="317" t="s">
        <v>1037</v>
      </c>
      <c r="K41" s="251">
        <v>9</v>
      </c>
      <c r="L41" s="23"/>
      <c r="M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3" ht="15.75" customHeight="1" x14ac:dyDescent="0.25">
      <c r="A42" s="251">
        <v>11</v>
      </c>
      <c r="B42" s="2" t="s">
        <v>980</v>
      </c>
      <c r="C42" s="3" t="s">
        <v>789</v>
      </c>
      <c r="D42" s="46" t="s">
        <v>9</v>
      </c>
      <c r="E42" s="4" t="s">
        <v>733</v>
      </c>
      <c r="F42" s="5" t="s">
        <v>790</v>
      </c>
      <c r="G42" s="85" t="s">
        <v>1025</v>
      </c>
      <c r="H42" s="369" t="s">
        <v>1024</v>
      </c>
      <c r="I42" s="317" t="s">
        <v>1040</v>
      </c>
      <c r="K42" s="251">
        <v>11</v>
      </c>
      <c r="L42" s="23"/>
      <c r="M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ht="15.75" customHeight="1" x14ac:dyDescent="0.25">
      <c r="A43" s="251">
        <v>25</v>
      </c>
      <c r="B43" s="2" t="s">
        <v>827</v>
      </c>
      <c r="C43" s="3" t="s">
        <v>1001</v>
      </c>
      <c r="D43" s="46" t="s">
        <v>9</v>
      </c>
      <c r="E43" s="4" t="s">
        <v>383</v>
      </c>
      <c r="F43" s="5" t="s">
        <v>761</v>
      </c>
      <c r="G43" s="85" t="s">
        <v>978</v>
      </c>
      <c r="H43" s="317" t="s">
        <v>1014</v>
      </c>
      <c r="I43" s="317"/>
      <c r="K43" s="251">
        <v>25</v>
      </c>
      <c r="L43" s="23"/>
      <c r="M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3" s="38" customFormat="1" ht="15.75" customHeight="1" x14ac:dyDescent="0.25">
      <c r="A44" s="251">
        <v>28</v>
      </c>
      <c r="B44" s="2" t="s">
        <v>827</v>
      </c>
      <c r="C44" s="3" t="s">
        <v>1004</v>
      </c>
      <c r="D44" s="46" t="s">
        <v>11</v>
      </c>
      <c r="E44" s="4" t="s">
        <v>383</v>
      </c>
      <c r="F44" s="5" t="s">
        <v>1002</v>
      </c>
      <c r="G44" s="85" t="s">
        <v>973</v>
      </c>
      <c r="H44" s="315" t="s">
        <v>1014</v>
      </c>
      <c r="I44" s="315"/>
      <c r="K44" s="251">
        <v>28</v>
      </c>
      <c r="L44" s="23"/>
      <c r="M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ht="15.75" customHeight="1" x14ac:dyDescent="0.25">
      <c r="A45" s="251">
        <v>32</v>
      </c>
      <c r="B45" s="2" t="s">
        <v>864</v>
      </c>
      <c r="C45" s="3" t="s">
        <v>732</v>
      </c>
      <c r="D45" s="46" t="s">
        <v>9</v>
      </c>
      <c r="E45" s="4" t="s">
        <v>733</v>
      </c>
      <c r="F45" s="5" t="s">
        <v>196</v>
      </c>
      <c r="G45" s="85" t="s">
        <v>134</v>
      </c>
      <c r="H45" s="317" t="s">
        <v>1010</v>
      </c>
      <c r="I45" s="317" t="s">
        <v>1051</v>
      </c>
      <c r="K45" s="251">
        <v>32</v>
      </c>
      <c r="L45" s="23"/>
      <c r="M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</row>
    <row r="46" spans="1:33" ht="15.75" customHeight="1" x14ac:dyDescent="0.25">
      <c r="A46" s="251">
        <v>34</v>
      </c>
      <c r="B46" s="2" t="s">
        <v>827</v>
      </c>
      <c r="C46" s="3" t="s">
        <v>772</v>
      </c>
      <c r="D46" s="46" t="s">
        <v>11</v>
      </c>
      <c r="E46" s="4" t="s">
        <v>383</v>
      </c>
      <c r="F46" s="5" t="s">
        <v>58</v>
      </c>
      <c r="G46" s="85" t="s">
        <v>1025</v>
      </c>
      <c r="H46" s="369" t="s">
        <v>1024</v>
      </c>
      <c r="I46" s="317" t="s">
        <v>1040</v>
      </c>
      <c r="K46" s="251">
        <v>34</v>
      </c>
      <c r="L46" s="23"/>
      <c r="M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3" ht="15.75" customHeight="1" x14ac:dyDescent="0.25">
      <c r="A47" s="118">
        <v>40</v>
      </c>
      <c r="B47" s="2" t="s">
        <v>866</v>
      </c>
      <c r="C47" s="3" t="s">
        <v>636</v>
      </c>
      <c r="D47" s="46" t="s">
        <v>9</v>
      </c>
      <c r="E47" s="4" t="s">
        <v>725</v>
      </c>
      <c r="F47" s="5" t="s">
        <v>120</v>
      </c>
      <c r="G47" s="85" t="s">
        <v>598</v>
      </c>
      <c r="H47" s="315" t="s">
        <v>1012</v>
      </c>
      <c r="I47" s="317" t="s">
        <v>1040</v>
      </c>
      <c r="K47" s="251">
        <v>40</v>
      </c>
      <c r="L47" s="23"/>
      <c r="M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3" ht="15.75" customHeight="1" x14ac:dyDescent="0.25">
      <c r="A48" s="251">
        <v>47</v>
      </c>
      <c r="B48" s="2" t="s">
        <v>861</v>
      </c>
      <c r="C48" s="3" t="s">
        <v>858</v>
      </c>
      <c r="D48" s="46" t="s">
        <v>11</v>
      </c>
      <c r="E48" s="4" t="s">
        <v>8</v>
      </c>
      <c r="F48" s="5" t="s">
        <v>415</v>
      </c>
      <c r="G48" s="85" t="s">
        <v>90</v>
      </c>
      <c r="H48" s="317" t="s">
        <v>1009</v>
      </c>
      <c r="I48" s="317" t="s">
        <v>1050</v>
      </c>
      <c r="K48" s="251">
        <v>47</v>
      </c>
      <c r="L48" s="23"/>
      <c r="M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</row>
    <row r="49" spans="1:46" ht="15.75" customHeight="1" x14ac:dyDescent="0.25">
      <c r="A49" s="251">
        <v>51</v>
      </c>
      <c r="B49" s="2" t="s">
        <v>342</v>
      </c>
      <c r="C49" s="3" t="s">
        <v>698</v>
      </c>
      <c r="D49" s="46" t="s">
        <v>9</v>
      </c>
      <c r="E49" s="4" t="s">
        <v>409</v>
      </c>
      <c r="F49" s="5" t="s">
        <v>958</v>
      </c>
      <c r="G49" s="85" t="s">
        <v>1029</v>
      </c>
      <c r="H49" s="369" t="s">
        <v>1030</v>
      </c>
      <c r="I49" s="317"/>
      <c r="K49" s="251">
        <v>50</v>
      </c>
      <c r="L49" s="23"/>
      <c r="M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</row>
    <row r="50" spans="1:46" ht="15.75" customHeight="1" thickBot="1" x14ac:dyDescent="0.3"/>
    <row r="51" spans="1:46" customFormat="1" ht="18" customHeight="1" thickBot="1" x14ac:dyDescent="0.25">
      <c r="B51" s="40"/>
      <c r="C51" s="245" t="s">
        <v>140</v>
      </c>
    </row>
    <row r="52" spans="1:46" ht="15.75" customHeight="1" x14ac:dyDescent="0.25">
      <c r="A52" s="292">
        <v>2</v>
      </c>
      <c r="B52" s="2" t="s">
        <v>827</v>
      </c>
      <c r="C52" s="3" t="s">
        <v>791</v>
      </c>
      <c r="D52" s="46" t="s">
        <v>9</v>
      </c>
      <c r="E52" s="4" t="s">
        <v>202</v>
      </c>
      <c r="F52" s="5" t="s">
        <v>320</v>
      </c>
      <c r="G52" s="85"/>
      <c r="H52" s="315"/>
      <c r="I52" s="315"/>
      <c r="K52" s="292">
        <v>2</v>
      </c>
      <c r="L52" s="23"/>
      <c r="M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</row>
    <row r="53" spans="1:46" ht="15.75" customHeight="1" x14ac:dyDescent="0.25">
      <c r="A53" s="292">
        <v>10</v>
      </c>
      <c r="B53" s="2" t="s">
        <v>342</v>
      </c>
      <c r="C53" s="3" t="s">
        <v>697</v>
      </c>
      <c r="D53" s="46" t="s">
        <v>9</v>
      </c>
      <c r="E53" s="4" t="s">
        <v>641</v>
      </c>
      <c r="F53" s="5" t="s">
        <v>556</v>
      </c>
      <c r="G53" s="85"/>
      <c r="H53" s="315"/>
      <c r="I53" s="315"/>
      <c r="K53" s="292">
        <v>10</v>
      </c>
      <c r="L53" s="23"/>
      <c r="M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46" ht="15.75" customHeight="1" x14ac:dyDescent="0.25">
      <c r="A54" s="292">
        <v>17</v>
      </c>
      <c r="B54" s="2" t="s">
        <v>866</v>
      </c>
      <c r="C54" s="3" t="s">
        <v>726</v>
      </c>
      <c r="D54" s="46" t="s">
        <v>9</v>
      </c>
      <c r="E54" s="4" t="s">
        <v>344</v>
      </c>
      <c r="F54" s="5" t="s">
        <v>634</v>
      </c>
      <c r="G54" s="85"/>
      <c r="H54" s="315"/>
      <c r="I54" s="315"/>
      <c r="K54" s="292">
        <v>17</v>
      </c>
      <c r="L54" s="23"/>
      <c r="M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46" ht="15.75" customHeight="1" x14ac:dyDescent="0.25">
      <c r="A55" s="292">
        <v>41</v>
      </c>
      <c r="B55" s="2" t="s">
        <v>827</v>
      </c>
      <c r="C55" s="3" t="s">
        <v>825</v>
      </c>
      <c r="D55" s="46" t="s">
        <v>11</v>
      </c>
      <c r="E55" s="4" t="s">
        <v>202</v>
      </c>
      <c r="F55" s="5" t="s">
        <v>812</v>
      </c>
      <c r="G55" s="85"/>
      <c r="H55" s="315"/>
      <c r="I55" s="315"/>
      <c r="K55" s="292">
        <v>41</v>
      </c>
      <c r="L55" s="23"/>
      <c r="M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46" ht="15.75" customHeight="1" x14ac:dyDescent="0.25">
      <c r="A56" s="292">
        <v>42</v>
      </c>
      <c r="B56" s="2" t="s">
        <v>336</v>
      </c>
      <c r="C56" s="3" t="s">
        <v>713</v>
      </c>
      <c r="D56" s="46" t="s">
        <v>9</v>
      </c>
      <c r="E56" s="4" t="s">
        <v>575</v>
      </c>
      <c r="F56" s="5" t="s">
        <v>714</v>
      </c>
      <c r="G56" s="85"/>
      <c r="H56" s="315"/>
      <c r="I56" s="315"/>
      <c r="K56" s="292">
        <v>42</v>
      </c>
      <c r="L56" s="23"/>
      <c r="M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</row>
    <row r="57" spans="1:46" ht="15.75" customHeight="1" x14ac:dyDescent="0.25">
      <c r="A57" s="292">
        <v>48</v>
      </c>
      <c r="B57" s="2" t="s">
        <v>710</v>
      </c>
      <c r="C57" s="3" t="s">
        <v>711</v>
      </c>
      <c r="D57" s="46" t="s">
        <v>9</v>
      </c>
      <c r="E57" s="4" t="s">
        <v>816</v>
      </c>
      <c r="F57" s="5" t="s">
        <v>712</v>
      </c>
      <c r="G57" s="85" t="s">
        <v>1028</v>
      </c>
      <c r="H57" s="315" t="s">
        <v>1024</v>
      </c>
      <c r="I57" s="315"/>
      <c r="K57" s="292">
        <v>48</v>
      </c>
      <c r="L57" s="23"/>
      <c r="M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</sheetData>
  <sortState ref="A1:S71">
    <sortCondition ref="A1"/>
  </sortState>
  <mergeCells count="1">
    <mergeCell ref="A1:H1"/>
  </mergeCells>
  <pageMargins left="0.23622047244094491" right="0.23622047244094491" top="0.15748031496062992" bottom="0.15748031496062992" header="0.31496062992125984" footer="0.31496062992125984"/>
  <pageSetup paperSize="9" scale="69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2" sqref="G12"/>
    </sheetView>
  </sheetViews>
  <sheetFormatPr baseColWidth="10" defaultColWidth="11.42578125" defaultRowHeight="15.75" customHeight="1" x14ac:dyDescent="0.25"/>
  <cols>
    <col min="1" max="1" width="5.7109375" style="30" customWidth="1"/>
    <col min="2" max="2" width="38.5703125" style="40" customWidth="1"/>
    <col min="3" max="3" width="33.7109375" style="30" customWidth="1"/>
    <col min="4" max="4" width="6" style="43" customWidth="1"/>
    <col min="5" max="5" width="27.140625" style="39" customWidth="1"/>
    <col min="6" max="6" width="29" style="39" customWidth="1"/>
    <col min="7" max="7" width="36.7109375" style="24" customWidth="1"/>
    <col min="8" max="8" width="21" style="24" customWidth="1"/>
    <col min="9" max="9" width="11.42578125" style="1"/>
    <col min="10" max="10" width="23" style="1" customWidth="1"/>
    <col min="11" max="11" width="4.28515625" style="1" customWidth="1"/>
    <col min="12" max="12" width="14.7109375" style="1" customWidth="1"/>
    <col min="13" max="13" width="4.85546875" customWidth="1"/>
    <col min="14" max="14" width="7.42578125" style="1" customWidth="1"/>
    <col min="15" max="16384" width="11.42578125" style="1"/>
  </cols>
  <sheetData>
    <row r="1" spans="1:54" ht="15.75" customHeight="1" thickBot="1" x14ac:dyDescent="0.3">
      <c r="A1" s="428" t="s">
        <v>1008</v>
      </c>
      <c r="B1" s="429"/>
      <c r="C1" s="429"/>
      <c r="D1" s="429"/>
      <c r="E1" s="429"/>
      <c r="F1" s="429"/>
      <c r="G1" s="429"/>
      <c r="H1" s="429"/>
      <c r="I1" s="106" t="s">
        <v>25</v>
      </c>
      <c r="J1" s="107" t="s">
        <v>25</v>
      </c>
      <c r="K1" s="90"/>
      <c r="L1" s="90"/>
      <c r="M1" s="23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</row>
    <row r="2" spans="1:54" ht="15.75" customHeight="1" thickBot="1" x14ac:dyDescent="0.3">
      <c r="A2" s="75" t="s">
        <v>1</v>
      </c>
      <c r="B2" s="75" t="s">
        <v>2</v>
      </c>
      <c r="C2" s="75" t="s">
        <v>3</v>
      </c>
      <c r="D2" s="76" t="s">
        <v>16</v>
      </c>
      <c r="E2" s="75" t="s">
        <v>4</v>
      </c>
      <c r="F2" s="75" t="s">
        <v>5</v>
      </c>
      <c r="G2" s="123" t="s">
        <v>50</v>
      </c>
      <c r="H2" s="123" t="s">
        <v>47</v>
      </c>
      <c r="I2" s="108" t="s">
        <v>49</v>
      </c>
      <c r="J2" s="122" t="s">
        <v>48</v>
      </c>
      <c r="K2" s="183" t="s">
        <v>81</v>
      </c>
      <c r="L2" s="91" t="s">
        <v>352</v>
      </c>
      <c r="M2" s="244" t="s">
        <v>73</v>
      </c>
      <c r="N2" s="91"/>
      <c r="O2" s="92"/>
      <c r="P2" s="91"/>
      <c r="Q2" s="92"/>
      <c r="R2" s="88"/>
      <c r="S2" s="92"/>
      <c r="T2" s="88"/>
      <c r="U2" s="90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34"/>
      <c r="AV2" s="34"/>
      <c r="AW2" s="34"/>
      <c r="AX2" s="34"/>
      <c r="AY2" s="34"/>
      <c r="AZ2" s="34"/>
      <c r="BA2" s="34"/>
      <c r="BB2" s="34"/>
    </row>
    <row r="3" spans="1:54" ht="16.5" x14ac:dyDescent="0.25">
      <c r="A3" s="251">
        <v>1</v>
      </c>
      <c r="B3" s="2" t="s">
        <v>859</v>
      </c>
      <c r="C3" s="3" t="s">
        <v>739</v>
      </c>
      <c r="D3" s="46" t="s">
        <v>11</v>
      </c>
      <c r="E3" s="4" t="s">
        <v>80</v>
      </c>
      <c r="F3" s="5" t="s">
        <v>155</v>
      </c>
      <c r="G3" s="85" t="s">
        <v>89</v>
      </c>
      <c r="H3" s="369" t="s">
        <v>1049</v>
      </c>
      <c r="I3" s="315" t="s">
        <v>1048</v>
      </c>
      <c r="J3" s="30" t="s">
        <v>142</v>
      </c>
      <c r="K3" s="251">
        <v>1</v>
      </c>
      <c r="L3" s="23"/>
      <c r="M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54" ht="16.5" x14ac:dyDescent="0.25">
      <c r="A4" s="251">
        <v>3</v>
      </c>
      <c r="B4" s="2" t="s">
        <v>497</v>
      </c>
      <c r="C4" s="3" t="s">
        <v>671</v>
      </c>
      <c r="D4" s="46" t="s">
        <v>9</v>
      </c>
      <c r="E4" s="4" t="s">
        <v>458</v>
      </c>
      <c r="F4" s="5" t="s">
        <v>672</v>
      </c>
      <c r="G4" s="85" t="s">
        <v>139</v>
      </c>
      <c r="H4" s="369" t="s">
        <v>1021</v>
      </c>
      <c r="I4" s="317" t="s">
        <v>1045</v>
      </c>
      <c r="K4" s="251">
        <v>3</v>
      </c>
      <c r="L4" s="23"/>
      <c r="M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54" ht="16.5" x14ac:dyDescent="0.25">
      <c r="A5" s="251">
        <v>4</v>
      </c>
      <c r="B5" s="2" t="s">
        <v>860</v>
      </c>
      <c r="C5" s="3" t="s">
        <v>717</v>
      </c>
      <c r="D5" s="46" t="s">
        <v>9</v>
      </c>
      <c r="E5" s="4" t="s">
        <v>718</v>
      </c>
      <c r="F5" s="5" t="s">
        <v>719</v>
      </c>
      <c r="G5" s="85" t="s">
        <v>1022</v>
      </c>
      <c r="H5" s="317" t="s">
        <v>1009</v>
      </c>
      <c r="I5" s="317"/>
      <c r="K5" s="251">
        <v>4</v>
      </c>
      <c r="L5" s="23"/>
      <c r="M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54" ht="16.5" x14ac:dyDescent="0.25">
      <c r="A6" s="251">
        <v>5</v>
      </c>
      <c r="B6" s="2" t="s">
        <v>342</v>
      </c>
      <c r="C6" s="3" t="s">
        <v>700</v>
      </c>
      <c r="D6" s="46" t="s">
        <v>11</v>
      </c>
      <c r="E6" s="4" t="s">
        <v>383</v>
      </c>
      <c r="F6" s="5" t="s">
        <v>321</v>
      </c>
      <c r="G6" s="85" t="s">
        <v>1046</v>
      </c>
      <c r="H6" s="317" t="s">
        <v>1012</v>
      </c>
      <c r="I6" s="317" t="s">
        <v>1031</v>
      </c>
      <c r="K6" s="251">
        <v>5</v>
      </c>
      <c r="L6" s="23"/>
      <c r="M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54" ht="16.5" x14ac:dyDescent="0.25">
      <c r="A7" s="251">
        <v>6</v>
      </c>
      <c r="B7" s="2" t="s">
        <v>861</v>
      </c>
      <c r="C7" s="3" t="s">
        <v>854</v>
      </c>
      <c r="D7" s="46" t="s">
        <v>9</v>
      </c>
      <c r="E7" s="4" t="s">
        <v>440</v>
      </c>
      <c r="F7" s="5" t="s">
        <v>846</v>
      </c>
      <c r="G7" s="85" t="s">
        <v>1046</v>
      </c>
      <c r="H7" s="317" t="s">
        <v>1012</v>
      </c>
      <c r="I7" s="317"/>
      <c r="J7" s="7"/>
      <c r="K7" s="251">
        <v>6</v>
      </c>
      <c r="L7" s="23"/>
      <c r="M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pans="1:54" ht="16.5" x14ac:dyDescent="0.25">
      <c r="A8" s="251">
        <v>7</v>
      </c>
      <c r="B8" s="2" t="s">
        <v>639</v>
      </c>
      <c r="C8" s="3" t="s">
        <v>928</v>
      </c>
      <c r="D8" s="46" t="s">
        <v>11</v>
      </c>
      <c r="E8" s="4" t="s">
        <v>641</v>
      </c>
      <c r="F8" s="5" t="s">
        <v>642</v>
      </c>
      <c r="G8" s="85" t="s">
        <v>134</v>
      </c>
      <c r="H8" s="317" t="s">
        <v>1010</v>
      </c>
      <c r="I8" s="317"/>
      <c r="J8" s="374" t="s">
        <v>1044</v>
      </c>
      <c r="K8" s="251">
        <v>7</v>
      </c>
      <c r="L8" s="23"/>
      <c r="M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54" ht="16.5" x14ac:dyDescent="0.25">
      <c r="A9" s="251">
        <v>8</v>
      </c>
      <c r="B9" s="2" t="s">
        <v>497</v>
      </c>
      <c r="C9" s="3" t="s">
        <v>666</v>
      </c>
      <c r="D9" s="46" t="s">
        <v>9</v>
      </c>
      <c r="E9" s="4" t="s">
        <v>667</v>
      </c>
      <c r="F9" s="5" t="s">
        <v>668</v>
      </c>
      <c r="G9" s="85" t="s">
        <v>1023</v>
      </c>
      <c r="H9" s="317" t="s">
        <v>1014</v>
      </c>
      <c r="I9" s="317" t="s">
        <v>1037</v>
      </c>
      <c r="J9" s="376" t="s">
        <v>25</v>
      </c>
      <c r="K9" s="251">
        <v>8</v>
      </c>
      <c r="L9" s="23"/>
      <c r="M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spans="1:54" ht="16.5" x14ac:dyDescent="0.25">
      <c r="A10" s="251">
        <v>12</v>
      </c>
      <c r="B10" s="2" t="s">
        <v>117</v>
      </c>
      <c r="C10" s="3" t="s">
        <v>999</v>
      </c>
      <c r="D10" s="46" t="s">
        <v>9</v>
      </c>
      <c r="E10" s="4" t="s">
        <v>127</v>
      </c>
      <c r="F10" s="5" t="s">
        <v>663</v>
      </c>
      <c r="G10" s="85" t="s">
        <v>133</v>
      </c>
      <c r="H10" s="317" t="s">
        <v>1009</v>
      </c>
      <c r="I10" s="317"/>
      <c r="K10" s="251">
        <v>12</v>
      </c>
      <c r="L10" s="23"/>
      <c r="M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54" ht="16.5" x14ac:dyDescent="0.25">
      <c r="A11" s="251">
        <v>13</v>
      </c>
      <c r="B11" s="2" t="s">
        <v>342</v>
      </c>
      <c r="C11" s="3" t="s">
        <v>693</v>
      </c>
      <c r="D11" s="46" t="s">
        <v>11</v>
      </c>
      <c r="E11" s="4" t="s">
        <v>793</v>
      </c>
      <c r="F11" s="5" t="s">
        <v>794</v>
      </c>
      <c r="G11" s="85" t="s">
        <v>1042</v>
      </c>
      <c r="H11" s="317" t="s">
        <v>1041</v>
      </c>
      <c r="I11" s="315"/>
      <c r="K11" s="251">
        <v>13</v>
      </c>
      <c r="L11" s="23"/>
      <c r="M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54" ht="16.5" x14ac:dyDescent="0.25">
      <c r="A12" s="251">
        <v>14</v>
      </c>
      <c r="B12" s="2" t="s">
        <v>863</v>
      </c>
      <c r="C12" s="3" t="s">
        <v>649</v>
      </c>
      <c r="D12" s="46" t="s">
        <v>11</v>
      </c>
      <c r="E12" s="4" t="s">
        <v>383</v>
      </c>
      <c r="F12" s="5" t="s">
        <v>650</v>
      </c>
      <c r="G12" s="85" t="s">
        <v>986</v>
      </c>
      <c r="H12" s="315" t="s">
        <v>1011</v>
      </c>
      <c r="I12" s="315" t="s">
        <v>1037</v>
      </c>
      <c r="K12" s="251">
        <v>14</v>
      </c>
      <c r="L12" s="23"/>
      <c r="M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spans="1:54" ht="16.5" x14ac:dyDescent="0.25">
      <c r="A13" s="251">
        <v>15</v>
      </c>
      <c r="B13" s="2" t="s">
        <v>866</v>
      </c>
      <c r="C13" s="3" t="s">
        <v>727</v>
      </c>
      <c r="D13" s="46" t="s">
        <v>9</v>
      </c>
      <c r="E13" s="4" t="s">
        <v>212</v>
      </c>
      <c r="F13" s="5" t="s">
        <v>338</v>
      </c>
      <c r="G13" s="85" t="s">
        <v>290</v>
      </c>
      <c r="H13" s="317" t="s">
        <v>1012</v>
      </c>
      <c r="I13" s="375" t="s">
        <v>25</v>
      </c>
      <c r="J13" s="1" t="s">
        <v>142</v>
      </c>
      <c r="K13" s="251">
        <v>15</v>
      </c>
      <c r="L13" s="23"/>
      <c r="M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54" ht="16.5" x14ac:dyDescent="0.25">
      <c r="A14" s="251">
        <v>16</v>
      </c>
      <c r="B14" s="2" t="s">
        <v>342</v>
      </c>
      <c r="C14" s="3" t="s">
        <v>628</v>
      </c>
      <c r="D14" s="46" t="s">
        <v>11</v>
      </c>
      <c r="E14" s="4" t="s">
        <v>333</v>
      </c>
      <c r="F14" s="5" t="s">
        <v>113</v>
      </c>
      <c r="G14" s="85" t="s">
        <v>592</v>
      </c>
      <c r="H14" s="317" t="s">
        <v>1012</v>
      </c>
      <c r="I14" s="317"/>
      <c r="J14" s="377"/>
      <c r="K14" s="251">
        <v>16</v>
      </c>
      <c r="L14" s="23"/>
      <c r="M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54" ht="16.5" x14ac:dyDescent="0.25">
      <c r="A15" s="251">
        <v>18</v>
      </c>
      <c r="B15" s="2" t="s">
        <v>57</v>
      </c>
      <c r="C15" s="3" t="s">
        <v>1000</v>
      </c>
      <c r="D15" s="46" t="s">
        <v>9</v>
      </c>
      <c r="E15" s="4" t="s">
        <v>801</v>
      </c>
      <c r="F15" s="5" t="s">
        <v>406</v>
      </c>
      <c r="G15" s="85" t="s">
        <v>39</v>
      </c>
      <c r="H15" s="317" t="s">
        <v>145</v>
      </c>
      <c r="I15" s="317" t="s">
        <v>1032</v>
      </c>
      <c r="J15" s="377" t="s">
        <v>1033</v>
      </c>
      <c r="K15" s="251">
        <v>18</v>
      </c>
      <c r="L15" s="23"/>
      <c r="M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54" ht="16.5" x14ac:dyDescent="0.25">
      <c r="A16" s="251">
        <v>19</v>
      </c>
      <c r="B16" s="2" t="s">
        <v>827</v>
      </c>
      <c r="C16" s="3" t="s">
        <v>843</v>
      </c>
      <c r="D16" s="46" t="s">
        <v>11</v>
      </c>
      <c r="E16" s="4" t="s">
        <v>202</v>
      </c>
      <c r="F16" s="5" t="s">
        <v>399</v>
      </c>
      <c r="G16" s="85" t="s">
        <v>294</v>
      </c>
      <c r="H16" s="369" t="s">
        <v>1049</v>
      </c>
      <c r="I16" s="375" t="s">
        <v>25</v>
      </c>
      <c r="J16" s="1" t="s">
        <v>1052</v>
      </c>
      <c r="K16" s="251">
        <v>19</v>
      </c>
      <c r="L16" s="23"/>
      <c r="M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 ht="16.5" x14ac:dyDescent="0.25">
      <c r="A17" s="251">
        <v>20</v>
      </c>
      <c r="B17" s="2" t="s">
        <v>861</v>
      </c>
      <c r="C17" s="3" t="s">
        <v>749</v>
      </c>
      <c r="D17" s="46" t="s">
        <v>9</v>
      </c>
      <c r="E17" s="4" t="s">
        <v>751</v>
      </c>
      <c r="F17" s="5" t="s">
        <v>752</v>
      </c>
      <c r="G17" s="85" t="s">
        <v>1047</v>
      </c>
      <c r="H17" s="317" t="s">
        <v>1009</v>
      </c>
      <c r="I17" s="315" t="s">
        <v>1034</v>
      </c>
      <c r="J17" s="7"/>
      <c r="K17" s="251">
        <v>20</v>
      </c>
      <c r="L17" s="23"/>
      <c r="M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</row>
    <row r="18" spans="1:33" ht="16.5" x14ac:dyDescent="0.25">
      <c r="A18" s="251">
        <v>21</v>
      </c>
      <c r="B18" s="2" t="s">
        <v>623</v>
      </c>
      <c r="C18" s="3" t="s">
        <v>624</v>
      </c>
      <c r="D18" s="46" t="s">
        <v>11</v>
      </c>
      <c r="E18" s="4" t="s">
        <v>75</v>
      </c>
      <c r="F18" s="5" t="s">
        <v>625</v>
      </c>
      <c r="G18" s="85" t="s">
        <v>982</v>
      </c>
      <c r="H18" s="317" t="s">
        <v>146</v>
      </c>
      <c r="I18" s="315"/>
      <c r="K18" s="251">
        <v>21</v>
      </c>
      <c r="L18" s="23"/>
      <c r="M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ht="16.5" x14ac:dyDescent="0.25">
      <c r="A19" s="251">
        <v>22</v>
      </c>
      <c r="B19" s="2" t="s">
        <v>57</v>
      </c>
      <c r="C19" s="3" t="s">
        <v>798</v>
      </c>
      <c r="D19" s="46" t="s">
        <v>11</v>
      </c>
      <c r="E19" s="4" t="s">
        <v>202</v>
      </c>
      <c r="F19" s="5" t="s">
        <v>331</v>
      </c>
      <c r="G19" s="85" t="s">
        <v>96</v>
      </c>
      <c r="H19" s="317" t="s">
        <v>137</v>
      </c>
      <c r="I19" s="317"/>
      <c r="J19" s="30" t="s">
        <v>142</v>
      </c>
      <c r="K19" s="251">
        <v>22</v>
      </c>
      <c r="L19" s="23"/>
      <c r="M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16.5" x14ac:dyDescent="0.25">
      <c r="A20" s="251">
        <v>23</v>
      </c>
      <c r="B20" s="324" t="s">
        <v>861</v>
      </c>
      <c r="C20" s="325" t="s">
        <v>852</v>
      </c>
      <c r="D20" s="326" t="s">
        <v>9</v>
      </c>
      <c r="E20" s="327" t="s">
        <v>829</v>
      </c>
      <c r="F20" s="328" t="s">
        <v>830</v>
      </c>
      <c r="G20" s="371" t="s">
        <v>1042</v>
      </c>
      <c r="H20" s="372" t="s">
        <v>1041</v>
      </c>
      <c r="I20" s="317" t="s">
        <v>1034</v>
      </c>
      <c r="K20" s="251">
        <v>23</v>
      </c>
      <c r="L20" s="23"/>
      <c r="M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6.5" x14ac:dyDescent="0.25">
      <c r="A21" s="251">
        <v>24</v>
      </c>
      <c r="B21" s="2" t="s">
        <v>827</v>
      </c>
      <c r="C21" s="3" t="s">
        <v>769</v>
      </c>
      <c r="D21" s="46" t="s">
        <v>9</v>
      </c>
      <c r="E21" s="4" t="s">
        <v>202</v>
      </c>
      <c r="F21" s="5" t="s">
        <v>114</v>
      </c>
      <c r="G21" s="367" t="s">
        <v>1053</v>
      </c>
      <c r="H21" s="317" t="s">
        <v>1013</v>
      </c>
      <c r="I21" s="317" t="s">
        <v>54</v>
      </c>
      <c r="J21" s="319" t="s">
        <v>1017</v>
      </c>
      <c r="K21" s="251">
        <v>24</v>
      </c>
      <c r="L21" s="23" t="s">
        <v>1015</v>
      </c>
      <c r="M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6.5" x14ac:dyDescent="0.25">
      <c r="A22" s="251">
        <v>26</v>
      </c>
      <c r="B22" s="2" t="s">
        <v>827</v>
      </c>
      <c r="C22" s="3" t="s">
        <v>776</v>
      </c>
      <c r="D22" s="46" t="s">
        <v>9</v>
      </c>
      <c r="E22" s="4" t="s">
        <v>383</v>
      </c>
      <c r="F22" s="5" t="s">
        <v>22</v>
      </c>
      <c r="G22" s="367" t="s">
        <v>1026</v>
      </c>
      <c r="H22" s="317" t="s">
        <v>1013</v>
      </c>
      <c r="I22" s="317" t="s">
        <v>54</v>
      </c>
      <c r="J22" s="317" t="s">
        <v>1017</v>
      </c>
      <c r="K22" s="251">
        <v>26</v>
      </c>
      <c r="L22" s="368" t="s">
        <v>1020</v>
      </c>
      <c r="M22" s="23" t="s">
        <v>1019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ht="16.5" x14ac:dyDescent="0.25">
      <c r="A23" s="251">
        <v>27</v>
      </c>
      <c r="B23" s="2" t="s">
        <v>15</v>
      </c>
      <c r="C23" s="3" t="s">
        <v>646</v>
      </c>
      <c r="D23" s="46" t="s">
        <v>9</v>
      </c>
      <c r="E23" s="4" t="s">
        <v>8</v>
      </c>
      <c r="F23" s="5" t="s">
        <v>647</v>
      </c>
      <c r="G23" s="85" t="s">
        <v>1046</v>
      </c>
      <c r="H23" s="317" t="s">
        <v>1012</v>
      </c>
      <c r="I23" s="315"/>
      <c r="K23" s="251">
        <v>27</v>
      </c>
      <c r="L23" s="23"/>
      <c r="M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ht="16.5" x14ac:dyDescent="0.25">
      <c r="A24" s="251">
        <v>29</v>
      </c>
      <c r="B24" s="2" t="s">
        <v>860</v>
      </c>
      <c r="C24" s="3" t="s">
        <v>722</v>
      </c>
      <c r="D24" s="46" t="s">
        <v>9</v>
      </c>
      <c r="E24" s="4" t="s">
        <v>440</v>
      </c>
      <c r="F24" s="5" t="s">
        <v>723</v>
      </c>
      <c r="G24" s="85" t="s">
        <v>1027</v>
      </c>
      <c r="H24" s="317" t="s">
        <v>1012</v>
      </c>
      <c r="I24" s="315" t="s">
        <v>1034</v>
      </c>
      <c r="J24" s="30" t="s">
        <v>142</v>
      </c>
      <c r="K24" s="251">
        <v>29</v>
      </c>
      <c r="L24" s="23"/>
      <c r="M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ht="16.5" x14ac:dyDescent="0.25">
      <c r="A25" s="251">
        <v>30</v>
      </c>
      <c r="B25" s="2" t="s">
        <v>827</v>
      </c>
      <c r="C25" s="3" t="s">
        <v>1003</v>
      </c>
      <c r="D25" s="46" t="s">
        <v>9</v>
      </c>
      <c r="E25" s="4" t="s">
        <v>202</v>
      </c>
      <c r="F25" s="5" t="s">
        <v>79</v>
      </c>
      <c r="G25" s="85" t="s">
        <v>973</v>
      </c>
      <c r="H25" s="317" t="s">
        <v>1014</v>
      </c>
      <c r="I25" s="375" t="s">
        <v>25</v>
      </c>
      <c r="J25" s="378">
        <v>45356</v>
      </c>
      <c r="K25" s="251">
        <v>30</v>
      </c>
      <c r="L25" s="23"/>
      <c r="M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6.5" x14ac:dyDescent="0.25">
      <c r="A26" s="251">
        <v>31</v>
      </c>
      <c r="B26" s="2" t="s">
        <v>861</v>
      </c>
      <c r="C26" s="3" t="s">
        <v>857</v>
      </c>
      <c r="D26" s="46" t="s">
        <v>11</v>
      </c>
      <c r="E26" s="4" t="s">
        <v>754</v>
      </c>
      <c r="F26" s="5" t="s">
        <v>755</v>
      </c>
      <c r="G26" s="85" t="s">
        <v>90</v>
      </c>
      <c r="H26" s="317" t="s">
        <v>1009</v>
      </c>
      <c r="I26" s="317" t="s">
        <v>1034</v>
      </c>
      <c r="K26" s="251">
        <v>31</v>
      </c>
      <c r="L26" s="23"/>
      <c r="M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6.5" x14ac:dyDescent="0.25">
      <c r="A27" s="251">
        <v>33</v>
      </c>
      <c r="B27" s="2" t="s">
        <v>827</v>
      </c>
      <c r="C27" s="3" t="s">
        <v>819</v>
      </c>
      <c r="D27" s="46" t="s">
        <v>9</v>
      </c>
      <c r="E27" s="4" t="s">
        <v>383</v>
      </c>
      <c r="F27" s="5" t="s">
        <v>224</v>
      </c>
      <c r="G27" s="85" t="s">
        <v>964</v>
      </c>
      <c r="H27" s="317" t="s">
        <v>144</v>
      </c>
      <c r="I27" s="375" t="s">
        <v>25</v>
      </c>
      <c r="K27" s="251">
        <v>33</v>
      </c>
      <c r="L27" s="23"/>
      <c r="M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6.5" x14ac:dyDescent="0.25">
      <c r="A28" s="251">
        <v>35</v>
      </c>
      <c r="B28" s="2" t="s">
        <v>810</v>
      </c>
      <c r="C28" s="3" t="s">
        <v>811</v>
      </c>
      <c r="D28" s="46" t="s">
        <v>9</v>
      </c>
      <c r="E28" s="4" t="s">
        <v>510</v>
      </c>
      <c r="F28" s="5" t="s">
        <v>813</v>
      </c>
      <c r="G28" s="85" t="s">
        <v>985</v>
      </c>
      <c r="H28" s="317" t="s">
        <v>145</v>
      </c>
      <c r="I28" s="317" t="s">
        <v>1038</v>
      </c>
      <c r="J28" s="7"/>
      <c r="K28" s="251">
        <v>35</v>
      </c>
      <c r="L28" s="23"/>
      <c r="M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ht="16.5" x14ac:dyDescent="0.25">
      <c r="A29" s="251">
        <v>36</v>
      </c>
      <c r="B29" s="2" t="s">
        <v>19</v>
      </c>
      <c r="C29" s="3" t="s">
        <v>737</v>
      </c>
      <c r="D29" s="46" t="s">
        <v>11</v>
      </c>
      <c r="E29" s="4" t="s">
        <v>383</v>
      </c>
      <c r="F29" s="5" t="s">
        <v>738</v>
      </c>
      <c r="G29" s="85" t="s">
        <v>351</v>
      </c>
      <c r="H29" s="317" t="s">
        <v>1039</v>
      </c>
      <c r="I29" s="317"/>
      <c r="K29" s="251">
        <v>36</v>
      </c>
      <c r="L29" s="23"/>
      <c r="M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ht="16.5" x14ac:dyDescent="0.25">
      <c r="A30" s="251">
        <v>37</v>
      </c>
      <c r="B30" s="2" t="s">
        <v>861</v>
      </c>
      <c r="C30" s="3" t="s">
        <v>1005</v>
      </c>
      <c r="D30" s="46" t="s">
        <v>9</v>
      </c>
      <c r="E30" s="4" t="s">
        <v>733</v>
      </c>
      <c r="F30" s="5" t="s">
        <v>433</v>
      </c>
      <c r="G30" s="85" t="s">
        <v>90</v>
      </c>
      <c r="H30" s="317" t="s">
        <v>1009</v>
      </c>
      <c r="I30" s="317" t="s">
        <v>1034</v>
      </c>
      <c r="K30" s="251">
        <v>37</v>
      </c>
      <c r="L30" s="23"/>
      <c r="M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ht="16.5" x14ac:dyDescent="0.25">
      <c r="A31" s="251">
        <v>38</v>
      </c>
      <c r="B31" s="2" t="s">
        <v>865</v>
      </c>
      <c r="C31" s="3" t="s">
        <v>758</v>
      </c>
      <c r="D31" s="46" t="s">
        <v>11</v>
      </c>
      <c r="E31" s="4" t="s">
        <v>226</v>
      </c>
      <c r="F31" s="5" t="s">
        <v>446</v>
      </c>
      <c r="G31" s="85" t="s">
        <v>595</v>
      </c>
      <c r="H31" s="317" t="s">
        <v>144</v>
      </c>
      <c r="I31" s="317"/>
      <c r="K31" s="251">
        <v>38</v>
      </c>
      <c r="L31" s="23"/>
      <c r="M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ht="16.5" x14ac:dyDescent="0.25">
      <c r="A32" s="251">
        <v>39</v>
      </c>
      <c r="B32" s="2" t="s">
        <v>827</v>
      </c>
      <c r="C32" s="3" t="s">
        <v>766</v>
      </c>
      <c r="D32" s="46" t="s">
        <v>9</v>
      </c>
      <c r="E32" s="4" t="s">
        <v>202</v>
      </c>
      <c r="F32" s="5" t="s">
        <v>236</v>
      </c>
      <c r="G32" s="85" t="s">
        <v>963</v>
      </c>
      <c r="H32" s="317" t="s">
        <v>1035</v>
      </c>
      <c r="I32" s="317" t="s">
        <v>1036</v>
      </c>
      <c r="K32" s="251">
        <v>39</v>
      </c>
      <c r="L32" s="23"/>
      <c r="M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ht="16.5" x14ac:dyDescent="0.25">
      <c r="A33" s="251">
        <v>43</v>
      </c>
      <c r="B33" s="2" t="s">
        <v>827</v>
      </c>
      <c r="C33" s="3" t="s">
        <v>1006</v>
      </c>
      <c r="D33" s="46" t="s">
        <v>9</v>
      </c>
      <c r="E33" s="4" t="s">
        <v>383</v>
      </c>
      <c r="F33" s="5" t="s">
        <v>208</v>
      </c>
      <c r="G33" s="85" t="s">
        <v>290</v>
      </c>
      <c r="H33" s="317" t="s">
        <v>1012</v>
      </c>
      <c r="I33" s="375" t="s">
        <v>25</v>
      </c>
      <c r="J33" s="1" t="s">
        <v>142</v>
      </c>
      <c r="K33" s="251">
        <v>43</v>
      </c>
      <c r="L33" s="23"/>
      <c r="M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ht="16.5" x14ac:dyDescent="0.25">
      <c r="A34" s="251">
        <v>44</v>
      </c>
      <c r="B34" s="2" t="s">
        <v>117</v>
      </c>
      <c r="C34" s="3" t="s">
        <v>1007</v>
      </c>
      <c r="D34" s="46" t="s">
        <v>11</v>
      </c>
      <c r="E34" s="4" t="s">
        <v>127</v>
      </c>
      <c r="F34" s="5" t="s">
        <v>128</v>
      </c>
      <c r="G34" s="85" t="s">
        <v>133</v>
      </c>
      <c r="H34" s="317" t="s">
        <v>1009</v>
      </c>
      <c r="I34" s="317"/>
      <c r="K34" s="251">
        <v>44</v>
      </c>
      <c r="L34" s="23"/>
      <c r="M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ht="16.5" x14ac:dyDescent="0.25">
      <c r="A35" s="251">
        <v>45</v>
      </c>
      <c r="B35" s="2" t="s">
        <v>342</v>
      </c>
      <c r="C35" s="3" t="s">
        <v>690</v>
      </c>
      <c r="D35" s="46" t="s">
        <v>9</v>
      </c>
      <c r="E35" s="4" t="s">
        <v>793</v>
      </c>
      <c r="F35" s="5" t="s">
        <v>692</v>
      </c>
      <c r="G35" s="85" t="s">
        <v>39</v>
      </c>
      <c r="H35" s="317" t="s">
        <v>145</v>
      </c>
      <c r="I35" s="317" t="s">
        <v>1032</v>
      </c>
      <c r="J35" s="1" t="s">
        <v>1033</v>
      </c>
      <c r="K35" s="251">
        <v>45</v>
      </c>
      <c r="L35" s="23"/>
      <c r="M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ht="16.5" x14ac:dyDescent="0.25">
      <c r="A36" s="251">
        <v>46</v>
      </c>
      <c r="B36" s="2" t="s">
        <v>861</v>
      </c>
      <c r="C36" s="3" t="s">
        <v>856</v>
      </c>
      <c r="D36" s="46" t="s">
        <v>11</v>
      </c>
      <c r="E36" s="4" t="s">
        <v>429</v>
      </c>
      <c r="F36" s="5" t="s">
        <v>430</v>
      </c>
      <c r="G36" s="85" t="s">
        <v>138</v>
      </c>
      <c r="H36" s="317" t="s">
        <v>144</v>
      </c>
      <c r="I36" s="317"/>
      <c r="J36" s="378">
        <v>45357</v>
      </c>
      <c r="K36" s="251">
        <v>46</v>
      </c>
      <c r="L36" s="23"/>
      <c r="M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16.5" x14ac:dyDescent="0.25">
      <c r="A37" s="251">
        <v>49</v>
      </c>
      <c r="B37" s="2" t="s">
        <v>861</v>
      </c>
      <c r="C37" s="3" t="s">
        <v>853</v>
      </c>
      <c r="D37" s="46" t="s">
        <v>9</v>
      </c>
      <c r="E37" s="4" t="s">
        <v>744</v>
      </c>
      <c r="F37" s="5" t="s">
        <v>745</v>
      </c>
      <c r="G37" s="85" t="s">
        <v>90</v>
      </c>
      <c r="H37" s="317" t="s">
        <v>1009</v>
      </c>
      <c r="I37" s="317" t="s">
        <v>1034</v>
      </c>
      <c r="K37" s="251">
        <v>49</v>
      </c>
      <c r="L37" s="129"/>
      <c r="M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</row>
    <row r="38" spans="1:33" ht="16.5" x14ac:dyDescent="0.25">
      <c r="A38" s="251">
        <v>50</v>
      </c>
      <c r="B38" s="2" t="s">
        <v>827</v>
      </c>
      <c r="C38" s="3" t="s">
        <v>786</v>
      </c>
      <c r="D38" s="46" t="s">
        <v>11</v>
      </c>
      <c r="E38" s="4" t="s">
        <v>332</v>
      </c>
      <c r="F38" s="5" t="s">
        <v>787</v>
      </c>
      <c r="G38" s="85" t="s">
        <v>962</v>
      </c>
      <c r="H38" s="317" t="s">
        <v>1013</v>
      </c>
      <c r="I38" s="317" t="s">
        <v>54</v>
      </c>
      <c r="J38" s="319" t="s">
        <v>1018</v>
      </c>
      <c r="K38" s="251">
        <v>50</v>
      </c>
      <c r="L38" s="23" t="s">
        <v>1016</v>
      </c>
      <c r="M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</sheetData>
  <mergeCells count="1">
    <mergeCell ref="A1:H1"/>
  </mergeCells>
  <pageMargins left="0.23622047244094491" right="0.23622047244094491" top="0.15748031496062992" bottom="0.15748031496062992" header="0.31496062992125984" footer="0.31496062992125984"/>
  <pageSetup paperSize="9" scale="74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BI70"/>
  <sheetViews>
    <sheetView zoomScale="85" zoomScaleNormal="85" workbookViewId="0">
      <pane xSplit="6" ySplit="3" topLeftCell="G43" activePane="bottomRight" state="frozen"/>
      <selection pane="topRight" activeCell="G1" sqref="G1"/>
      <selection pane="bottomLeft" activeCell="A3" sqref="A3"/>
      <selection pane="bottomRight" activeCell="E69" sqref="E69"/>
    </sheetView>
  </sheetViews>
  <sheetFormatPr baseColWidth="10" defaultColWidth="11.42578125" defaultRowHeight="15.75" customHeight="1" x14ac:dyDescent="0.25"/>
  <cols>
    <col min="1" max="1" width="6.85546875" style="176" customWidth="1"/>
    <col min="2" max="2" width="44.7109375" style="38" customWidth="1"/>
    <col min="3" max="3" width="30.28515625" style="176" customWidth="1"/>
    <col min="4" max="4" width="4.5703125" style="177" customWidth="1"/>
    <col min="5" max="6" width="28.140625" style="38" customWidth="1"/>
    <col min="7" max="7" width="31.7109375" style="38" customWidth="1"/>
    <col min="8" max="8" width="12.7109375" style="38" customWidth="1"/>
    <col min="9" max="9" width="12.85546875" style="38" bestFit="1" customWidth="1"/>
    <col min="10" max="10" width="15.28515625" style="38" customWidth="1"/>
    <col min="11" max="11" width="6.85546875" style="176" customWidth="1"/>
    <col min="12" max="19" width="22" style="52" customWidth="1"/>
    <col min="20" max="16384" width="11.42578125" style="38"/>
  </cols>
  <sheetData>
    <row r="1" spans="1:61" ht="15.75" customHeight="1" thickBot="1" x14ac:dyDescent="0.3">
      <c r="A1" s="142" t="s">
        <v>311</v>
      </c>
      <c r="B1" s="143"/>
      <c r="C1" s="143"/>
      <c r="D1" s="143"/>
      <c r="E1" s="144"/>
      <c r="F1" s="129"/>
      <c r="G1" s="129"/>
      <c r="H1" s="129"/>
      <c r="I1" s="129"/>
      <c r="K1" s="38"/>
    </row>
    <row r="2" spans="1:61" ht="15.75" customHeight="1" thickBot="1" x14ac:dyDescent="0.3">
      <c r="A2" s="145" t="s">
        <v>1</v>
      </c>
      <c r="B2" s="146" t="s">
        <v>2</v>
      </c>
      <c r="C2" s="146" t="s">
        <v>3</v>
      </c>
      <c r="D2" s="147" t="s">
        <v>16</v>
      </c>
      <c r="E2" s="146" t="s">
        <v>4</v>
      </c>
      <c r="F2" s="146" t="s">
        <v>5</v>
      </c>
      <c r="G2" s="148" t="s">
        <v>36</v>
      </c>
      <c r="H2" s="148" t="s">
        <v>37</v>
      </c>
      <c r="I2" s="148" t="s">
        <v>38</v>
      </c>
      <c r="J2" s="148" t="s">
        <v>62</v>
      </c>
      <c r="K2" s="149" t="s">
        <v>1</v>
      </c>
    </row>
    <row r="3" spans="1:61" ht="15.75" customHeight="1" x14ac:dyDescent="0.25">
      <c r="A3" s="150">
        <v>1</v>
      </c>
      <c r="B3" s="151" t="s">
        <v>26</v>
      </c>
      <c r="C3" s="152" t="s">
        <v>187</v>
      </c>
      <c r="D3" s="153" t="s">
        <v>11</v>
      </c>
      <c r="E3" s="154" t="s">
        <v>167</v>
      </c>
      <c r="F3" s="155" t="s">
        <v>188</v>
      </c>
      <c r="G3" s="86" t="s">
        <v>132</v>
      </c>
      <c r="H3" s="156">
        <v>12000</v>
      </c>
      <c r="I3" s="86"/>
      <c r="J3" s="42"/>
      <c r="K3" s="150">
        <v>1</v>
      </c>
    </row>
    <row r="4" spans="1:61" ht="15.75" customHeight="1" x14ac:dyDescent="0.25">
      <c r="A4" s="157">
        <v>2</v>
      </c>
      <c r="B4" s="158" t="s">
        <v>104</v>
      </c>
      <c r="C4" s="158" t="s">
        <v>149</v>
      </c>
      <c r="D4" s="159" t="s">
        <v>9</v>
      </c>
      <c r="E4" s="160" t="s">
        <v>8</v>
      </c>
      <c r="F4" s="160" t="s">
        <v>105</v>
      </c>
      <c r="G4" s="87"/>
      <c r="H4" s="161"/>
      <c r="I4" s="87"/>
      <c r="J4" s="160"/>
      <c r="K4" s="157">
        <v>2</v>
      </c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</row>
    <row r="5" spans="1:61" ht="15.75" customHeight="1" x14ac:dyDescent="0.25">
      <c r="A5" s="163">
        <v>3</v>
      </c>
      <c r="B5" s="164" t="s">
        <v>15</v>
      </c>
      <c r="C5" s="165" t="s">
        <v>158</v>
      </c>
      <c r="D5" s="166" t="s">
        <v>11</v>
      </c>
      <c r="E5" s="167" t="s">
        <v>159</v>
      </c>
      <c r="F5" s="168" t="s">
        <v>160</v>
      </c>
      <c r="G5" s="120" t="s">
        <v>285</v>
      </c>
      <c r="H5" s="169">
        <v>11000</v>
      </c>
      <c r="I5" s="120"/>
      <c r="J5" s="37"/>
      <c r="K5" s="163">
        <v>3</v>
      </c>
    </row>
    <row r="6" spans="1:61" s="162" customFormat="1" ht="15.75" customHeight="1" x14ac:dyDescent="0.25">
      <c r="A6" s="170">
        <v>4</v>
      </c>
      <c r="B6" s="164" t="s">
        <v>23</v>
      </c>
      <c r="C6" s="165" t="s">
        <v>223</v>
      </c>
      <c r="D6" s="171" t="s">
        <v>9</v>
      </c>
      <c r="E6" s="167" t="s">
        <v>202</v>
      </c>
      <c r="F6" s="168" t="s">
        <v>224</v>
      </c>
      <c r="G6" s="120" t="s">
        <v>94</v>
      </c>
      <c r="H6" s="169">
        <v>24000</v>
      </c>
      <c r="I6" s="120"/>
      <c r="J6" s="37"/>
      <c r="K6" s="170">
        <v>4</v>
      </c>
      <c r="L6" s="52"/>
      <c r="M6" s="52"/>
      <c r="N6" s="52"/>
      <c r="O6" s="52"/>
      <c r="P6" s="52"/>
      <c r="Q6" s="52"/>
      <c r="R6" s="52"/>
      <c r="S6" s="52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61" ht="15.75" customHeight="1" x14ac:dyDescent="0.25">
      <c r="A7" s="157">
        <v>5</v>
      </c>
      <c r="B7" s="158" t="s">
        <v>104</v>
      </c>
      <c r="C7" s="158" t="s">
        <v>150</v>
      </c>
      <c r="D7" s="159" t="s">
        <v>9</v>
      </c>
      <c r="E7" s="160" t="s">
        <v>8</v>
      </c>
      <c r="F7" s="160" t="s">
        <v>103</v>
      </c>
      <c r="G7" s="87"/>
      <c r="H7" s="161"/>
      <c r="I7" s="87"/>
      <c r="J7" s="160"/>
      <c r="K7" s="157">
        <v>5</v>
      </c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</row>
    <row r="8" spans="1:61" ht="15.75" customHeight="1" x14ac:dyDescent="0.25">
      <c r="A8" s="170">
        <v>6</v>
      </c>
      <c r="B8" s="164" t="s">
        <v>98</v>
      </c>
      <c r="C8" s="165" t="s">
        <v>173</v>
      </c>
      <c r="D8" s="171" t="s">
        <v>9</v>
      </c>
      <c r="E8" s="167" t="s">
        <v>8</v>
      </c>
      <c r="F8" s="168" t="s">
        <v>151</v>
      </c>
      <c r="G8" s="120"/>
      <c r="H8" s="169">
        <v>0</v>
      </c>
      <c r="I8" s="120"/>
      <c r="J8" s="37"/>
      <c r="K8" s="170">
        <v>6</v>
      </c>
    </row>
    <row r="9" spans="1:61" s="162" customFormat="1" ht="15.75" customHeight="1" x14ac:dyDescent="0.25">
      <c r="A9" s="163">
        <v>7</v>
      </c>
      <c r="B9" s="164" t="s">
        <v>26</v>
      </c>
      <c r="C9" s="165" t="s">
        <v>189</v>
      </c>
      <c r="D9" s="171" t="s">
        <v>11</v>
      </c>
      <c r="E9" s="167" t="s">
        <v>226</v>
      </c>
      <c r="F9" s="168" t="s">
        <v>190</v>
      </c>
      <c r="G9" s="120" t="s">
        <v>286</v>
      </c>
      <c r="H9" s="169"/>
      <c r="I9" s="169">
        <v>8000</v>
      </c>
      <c r="J9" s="37"/>
      <c r="K9" s="163">
        <v>7</v>
      </c>
      <c r="L9" s="52"/>
      <c r="M9" s="52"/>
      <c r="N9" s="52"/>
      <c r="O9" s="52"/>
      <c r="P9" s="52"/>
      <c r="Q9" s="52"/>
      <c r="R9" s="52"/>
      <c r="S9" s="52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</row>
    <row r="10" spans="1:61" ht="15.75" customHeight="1" x14ac:dyDescent="0.25">
      <c r="A10" s="170">
        <v>8</v>
      </c>
      <c r="B10" s="164" t="s">
        <v>99</v>
      </c>
      <c r="C10" s="165" t="s">
        <v>170</v>
      </c>
      <c r="D10" s="171" t="s">
        <v>11</v>
      </c>
      <c r="E10" s="167" t="s">
        <v>159</v>
      </c>
      <c r="F10" s="168" t="s">
        <v>100</v>
      </c>
      <c r="G10" s="120"/>
      <c r="H10" s="109"/>
      <c r="I10" s="169">
        <v>10000</v>
      </c>
      <c r="J10" s="37"/>
      <c r="K10" s="170">
        <v>8</v>
      </c>
    </row>
    <row r="11" spans="1:61" ht="15.75" customHeight="1" x14ac:dyDescent="0.25">
      <c r="A11" s="163">
        <v>9</v>
      </c>
      <c r="B11" s="164" t="s">
        <v>23</v>
      </c>
      <c r="C11" s="165" t="s">
        <v>246</v>
      </c>
      <c r="D11" s="171" t="s">
        <v>11</v>
      </c>
      <c r="E11" s="167" t="s">
        <v>247</v>
      </c>
      <c r="F11" s="168" t="s">
        <v>110</v>
      </c>
      <c r="G11" s="120" t="s">
        <v>287</v>
      </c>
      <c r="H11" s="169"/>
      <c r="I11" s="120"/>
      <c r="J11" s="37"/>
      <c r="K11" s="163">
        <v>9</v>
      </c>
    </row>
    <row r="12" spans="1:61" ht="15.75" customHeight="1" x14ac:dyDescent="0.25">
      <c r="A12" s="157">
        <v>10</v>
      </c>
      <c r="B12" s="158" t="s">
        <v>14</v>
      </c>
      <c r="C12" s="158" t="s">
        <v>272</v>
      </c>
      <c r="D12" s="159" t="s">
        <v>9</v>
      </c>
      <c r="E12" s="160" t="s">
        <v>75</v>
      </c>
      <c r="F12" s="160" t="s">
        <v>198</v>
      </c>
      <c r="G12" s="87"/>
      <c r="H12" s="161"/>
      <c r="I12" s="87"/>
      <c r="J12" s="87"/>
      <c r="K12" s="157">
        <v>10</v>
      </c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</row>
    <row r="13" spans="1:61" ht="15.75" customHeight="1" x14ac:dyDescent="0.25">
      <c r="A13" s="163">
        <v>11</v>
      </c>
      <c r="B13" s="164" t="s">
        <v>23</v>
      </c>
      <c r="C13" s="165" t="s">
        <v>235</v>
      </c>
      <c r="D13" s="171" t="s">
        <v>11</v>
      </c>
      <c r="E13" s="167" t="s">
        <v>202</v>
      </c>
      <c r="F13" s="168" t="s">
        <v>236</v>
      </c>
      <c r="G13" s="120" t="s">
        <v>94</v>
      </c>
      <c r="H13" s="169"/>
      <c r="I13" s="120"/>
      <c r="J13" s="37">
        <v>20000</v>
      </c>
      <c r="K13" s="163">
        <v>11</v>
      </c>
    </row>
    <row r="14" spans="1:61" s="162" customFormat="1" ht="15.75" customHeight="1" x14ac:dyDescent="0.25">
      <c r="A14" s="170">
        <v>12</v>
      </c>
      <c r="B14" s="164" t="s">
        <v>305</v>
      </c>
      <c r="C14" s="165" t="s">
        <v>273</v>
      </c>
      <c r="D14" s="171" t="s">
        <v>11</v>
      </c>
      <c r="E14" s="167" t="s">
        <v>148</v>
      </c>
      <c r="F14" s="168" t="s">
        <v>120</v>
      </c>
      <c r="G14" s="120" t="s">
        <v>143</v>
      </c>
      <c r="H14" s="169">
        <v>8000</v>
      </c>
      <c r="I14" s="120"/>
      <c r="J14" s="37"/>
      <c r="K14" s="170">
        <v>12</v>
      </c>
      <c r="L14" s="52"/>
      <c r="M14" s="52"/>
      <c r="N14" s="52"/>
      <c r="O14" s="52"/>
      <c r="P14" s="52"/>
      <c r="Q14" s="52"/>
      <c r="R14" s="52"/>
      <c r="S14" s="52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61" ht="15.75" customHeight="1" x14ac:dyDescent="0.25">
      <c r="A15" s="163">
        <v>13</v>
      </c>
      <c r="B15" s="164" t="s">
        <v>19</v>
      </c>
      <c r="C15" s="165" t="s">
        <v>266</v>
      </c>
      <c r="D15" s="171" t="s">
        <v>11</v>
      </c>
      <c r="E15" s="167" t="s">
        <v>167</v>
      </c>
      <c r="F15" s="168" t="s">
        <v>268</v>
      </c>
      <c r="G15" s="120"/>
      <c r="H15" s="169">
        <v>0</v>
      </c>
      <c r="I15" s="120"/>
      <c r="J15" s="37"/>
      <c r="K15" s="163">
        <v>13</v>
      </c>
    </row>
    <row r="16" spans="1:61" ht="15.75" customHeight="1" x14ac:dyDescent="0.25">
      <c r="A16" s="170">
        <v>14</v>
      </c>
      <c r="B16" s="164" t="s">
        <v>23</v>
      </c>
      <c r="C16" s="165" t="s">
        <v>241</v>
      </c>
      <c r="D16" s="171" t="s">
        <v>9</v>
      </c>
      <c r="E16" s="167" t="s">
        <v>202</v>
      </c>
      <c r="F16" s="168" t="s">
        <v>242</v>
      </c>
      <c r="G16" s="120" t="s">
        <v>94</v>
      </c>
      <c r="H16" s="169">
        <v>20000</v>
      </c>
      <c r="I16" s="120"/>
      <c r="J16" s="37"/>
      <c r="K16" s="170">
        <v>14</v>
      </c>
      <c r="BA16" s="129"/>
      <c r="BB16" s="129"/>
      <c r="BC16" s="129"/>
      <c r="BD16" s="129"/>
      <c r="BE16" s="129"/>
      <c r="BF16" s="129"/>
      <c r="BG16" s="129"/>
      <c r="BH16" s="129"/>
      <c r="BI16" s="129"/>
    </row>
    <row r="17" spans="1:61" ht="15.75" customHeight="1" x14ac:dyDescent="0.25">
      <c r="A17" s="163">
        <v>15</v>
      </c>
      <c r="B17" s="164" t="s">
        <v>277</v>
      </c>
      <c r="C17" s="172" t="s">
        <v>275</v>
      </c>
      <c r="D17" s="171" t="s">
        <v>9</v>
      </c>
      <c r="E17" s="167" t="s">
        <v>76</v>
      </c>
      <c r="F17" s="168" t="s">
        <v>278</v>
      </c>
      <c r="G17" s="120" t="s">
        <v>292</v>
      </c>
      <c r="H17" s="169"/>
      <c r="I17" s="120"/>
      <c r="J17" s="37">
        <v>7000</v>
      </c>
      <c r="K17" s="163">
        <v>15</v>
      </c>
    </row>
    <row r="18" spans="1:61" ht="15.75" customHeight="1" x14ac:dyDescent="0.25">
      <c r="A18" s="157">
        <v>16</v>
      </c>
      <c r="B18" s="158" t="s">
        <v>23</v>
      </c>
      <c r="C18" s="158" t="s">
        <v>239</v>
      </c>
      <c r="D18" s="159" t="s">
        <v>11</v>
      </c>
      <c r="E18" s="160" t="s">
        <v>102</v>
      </c>
      <c r="F18" s="160" t="s">
        <v>240</v>
      </c>
      <c r="G18" s="87"/>
      <c r="H18" s="161"/>
      <c r="I18" s="87"/>
      <c r="J18" s="87"/>
      <c r="K18" s="157">
        <v>16</v>
      </c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29"/>
      <c r="BB18" s="129"/>
      <c r="BC18" s="129"/>
      <c r="BD18" s="129"/>
      <c r="BE18" s="129"/>
      <c r="BF18" s="129"/>
      <c r="BG18" s="129"/>
      <c r="BH18" s="129"/>
      <c r="BI18" s="129"/>
    </row>
    <row r="19" spans="1:61" ht="15.75" customHeight="1" x14ac:dyDescent="0.25">
      <c r="A19" s="163">
        <v>17</v>
      </c>
      <c r="B19" s="164" t="s">
        <v>23</v>
      </c>
      <c r="C19" s="165" t="s">
        <v>207</v>
      </c>
      <c r="D19" s="171" t="s">
        <v>9</v>
      </c>
      <c r="E19" s="167" t="s">
        <v>202</v>
      </c>
      <c r="F19" s="168" t="s">
        <v>208</v>
      </c>
      <c r="G19" s="120" t="s">
        <v>89</v>
      </c>
      <c r="H19" s="169">
        <v>31000</v>
      </c>
      <c r="I19" s="120"/>
      <c r="J19" s="37"/>
      <c r="K19" s="163">
        <v>17</v>
      </c>
    </row>
    <row r="20" spans="1:61" s="162" customFormat="1" ht="15.75" customHeight="1" x14ac:dyDescent="0.25">
      <c r="A20" s="170">
        <v>18</v>
      </c>
      <c r="B20" s="164" t="s">
        <v>23</v>
      </c>
      <c r="C20" s="165" t="s">
        <v>251</v>
      </c>
      <c r="D20" s="171" t="s">
        <v>11</v>
      </c>
      <c r="E20" s="167" t="s">
        <v>226</v>
      </c>
      <c r="F20" s="168" t="s">
        <v>252</v>
      </c>
      <c r="G20" s="120"/>
      <c r="H20" s="169">
        <v>0</v>
      </c>
      <c r="I20" s="120"/>
      <c r="J20" s="37"/>
      <c r="K20" s="170">
        <v>18</v>
      </c>
      <c r="L20" s="52"/>
      <c r="M20" s="52"/>
      <c r="N20" s="52"/>
      <c r="O20" s="52"/>
      <c r="P20" s="52"/>
      <c r="Q20" s="52"/>
      <c r="R20" s="52"/>
      <c r="S20" s="52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129"/>
      <c r="BB20" s="129"/>
      <c r="BC20" s="129"/>
      <c r="BD20" s="129"/>
      <c r="BE20" s="129"/>
      <c r="BF20" s="129"/>
      <c r="BG20" s="129"/>
      <c r="BH20" s="129"/>
      <c r="BI20" s="129"/>
    </row>
    <row r="21" spans="1:61" ht="15.75" customHeight="1" x14ac:dyDescent="0.25">
      <c r="A21" s="163">
        <v>19</v>
      </c>
      <c r="B21" s="164" t="s">
        <v>194</v>
      </c>
      <c r="C21" s="165" t="s">
        <v>260</v>
      </c>
      <c r="D21" s="171" t="s">
        <v>11</v>
      </c>
      <c r="E21" s="167" t="s">
        <v>115</v>
      </c>
      <c r="F21" s="168" t="s">
        <v>261</v>
      </c>
      <c r="G21" s="120"/>
      <c r="H21" s="169">
        <v>0</v>
      </c>
      <c r="I21" s="120"/>
      <c r="J21" s="37"/>
      <c r="K21" s="163">
        <v>19</v>
      </c>
    </row>
    <row r="22" spans="1:61" ht="15.75" customHeight="1" x14ac:dyDescent="0.25">
      <c r="A22" s="170">
        <v>20</v>
      </c>
      <c r="B22" s="164" t="s">
        <v>57</v>
      </c>
      <c r="C22" s="165" t="s">
        <v>184</v>
      </c>
      <c r="D22" s="171" t="s">
        <v>9</v>
      </c>
      <c r="E22" s="167" t="s">
        <v>76</v>
      </c>
      <c r="F22" s="168" t="s">
        <v>185</v>
      </c>
      <c r="G22" s="120" t="s">
        <v>288</v>
      </c>
      <c r="H22" s="169"/>
      <c r="I22" s="120"/>
      <c r="J22" s="37"/>
      <c r="K22" s="170">
        <v>20</v>
      </c>
    </row>
    <row r="23" spans="1:61" ht="15.75" customHeight="1" x14ac:dyDescent="0.25">
      <c r="A23" s="163">
        <v>21</v>
      </c>
      <c r="B23" s="164" t="s">
        <v>23</v>
      </c>
      <c r="C23" s="165" t="s">
        <v>228</v>
      </c>
      <c r="D23" s="171" t="s">
        <v>11</v>
      </c>
      <c r="E23" s="167" t="s">
        <v>202</v>
      </c>
      <c r="F23" s="168" t="s">
        <v>229</v>
      </c>
      <c r="G23" s="120" t="s">
        <v>39</v>
      </c>
      <c r="H23" s="169">
        <v>40000</v>
      </c>
      <c r="I23" s="120"/>
      <c r="J23" s="37"/>
      <c r="K23" s="163">
        <v>21</v>
      </c>
    </row>
    <row r="24" spans="1:61" ht="15.75" customHeight="1" x14ac:dyDescent="0.25">
      <c r="A24" s="170">
        <v>22</v>
      </c>
      <c r="B24" s="164" t="s">
        <v>175</v>
      </c>
      <c r="C24" s="165" t="s">
        <v>176</v>
      </c>
      <c r="D24" s="171" t="s">
        <v>9</v>
      </c>
      <c r="E24" s="167" t="s">
        <v>148</v>
      </c>
      <c r="F24" s="168" t="s">
        <v>147</v>
      </c>
      <c r="G24" s="120" t="s">
        <v>289</v>
      </c>
      <c r="H24" s="169"/>
      <c r="I24" s="120"/>
      <c r="J24" s="37"/>
      <c r="K24" s="170">
        <v>22</v>
      </c>
      <c r="BA24" s="162"/>
      <c r="BB24" s="162"/>
      <c r="BC24" s="162"/>
      <c r="BD24" s="162"/>
      <c r="BE24" s="162"/>
      <c r="BF24" s="162"/>
      <c r="BG24" s="162"/>
      <c r="BH24" s="162"/>
      <c r="BI24" s="162"/>
    </row>
    <row r="25" spans="1:61" ht="15.75" customHeight="1" x14ac:dyDescent="0.25">
      <c r="A25" s="163">
        <v>23</v>
      </c>
      <c r="B25" s="164" t="s">
        <v>171</v>
      </c>
      <c r="C25" s="165" t="s">
        <v>157</v>
      </c>
      <c r="D25" s="166" t="s">
        <v>11</v>
      </c>
      <c r="E25" s="167" t="s">
        <v>154</v>
      </c>
      <c r="F25" s="168" t="s">
        <v>155</v>
      </c>
      <c r="G25" s="120"/>
      <c r="H25" s="169">
        <v>0</v>
      </c>
      <c r="I25" s="120"/>
      <c r="J25" s="120"/>
      <c r="K25" s="163">
        <v>23</v>
      </c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</row>
    <row r="26" spans="1:61" s="129" customFormat="1" ht="15.75" customHeight="1" x14ac:dyDescent="0.25">
      <c r="A26" s="170">
        <v>24</v>
      </c>
      <c r="B26" s="164" t="s">
        <v>23</v>
      </c>
      <c r="C26" s="165" t="s">
        <v>220</v>
      </c>
      <c r="D26" s="171" t="s">
        <v>9</v>
      </c>
      <c r="E26" s="167" t="s">
        <v>202</v>
      </c>
      <c r="F26" s="168" t="s">
        <v>83</v>
      </c>
      <c r="G26" s="120" t="s">
        <v>290</v>
      </c>
      <c r="H26" s="169">
        <v>10000</v>
      </c>
      <c r="I26" s="120"/>
      <c r="J26" s="120"/>
      <c r="K26" s="170">
        <v>24</v>
      </c>
      <c r="L26" s="52"/>
      <c r="M26" s="52"/>
      <c r="N26" s="52"/>
      <c r="O26" s="52"/>
      <c r="P26" s="52"/>
      <c r="Q26" s="52"/>
      <c r="R26" s="52"/>
      <c r="S26" s="52"/>
      <c r="BA26" s="38"/>
      <c r="BB26" s="38"/>
      <c r="BC26" s="38"/>
      <c r="BD26" s="38"/>
      <c r="BE26" s="38"/>
      <c r="BF26" s="38"/>
      <c r="BG26" s="38"/>
      <c r="BH26" s="38"/>
      <c r="BI26" s="38"/>
    </row>
    <row r="27" spans="1:61" s="129" customFormat="1" ht="15.75" customHeight="1" x14ac:dyDescent="0.25">
      <c r="A27" s="163">
        <v>25</v>
      </c>
      <c r="B27" s="164" t="s">
        <v>23</v>
      </c>
      <c r="C27" s="165" t="s">
        <v>253</v>
      </c>
      <c r="D27" s="171" t="s">
        <v>9</v>
      </c>
      <c r="E27" s="167" t="s">
        <v>102</v>
      </c>
      <c r="F27" s="168" t="s">
        <v>97</v>
      </c>
      <c r="G27" s="120" t="s">
        <v>291</v>
      </c>
      <c r="H27" s="169">
        <v>5500</v>
      </c>
      <c r="I27" s="120"/>
      <c r="J27" s="37"/>
      <c r="K27" s="163">
        <v>25</v>
      </c>
      <c r="L27" s="52"/>
      <c r="M27" s="52"/>
      <c r="N27" s="52"/>
      <c r="O27" s="52"/>
      <c r="P27" s="52"/>
      <c r="Q27" s="52"/>
      <c r="R27" s="52"/>
      <c r="S27" s="52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</row>
    <row r="28" spans="1:61" ht="15.75" customHeight="1" x14ac:dyDescent="0.25">
      <c r="A28" s="170">
        <v>26</v>
      </c>
      <c r="B28" s="164" t="s">
        <v>23</v>
      </c>
      <c r="C28" s="165" t="s">
        <v>215</v>
      </c>
      <c r="D28" s="171" t="s">
        <v>11</v>
      </c>
      <c r="E28" s="167" t="s">
        <v>202</v>
      </c>
      <c r="F28" s="168" t="s">
        <v>216</v>
      </c>
      <c r="G28" s="120" t="s">
        <v>94</v>
      </c>
      <c r="H28" s="169"/>
      <c r="I28" s="120"/>
      <c r="J28" s="120">
        <v>20000</v>
      </c>
      <c r="K28" s="170">
        <v>26</v>
      </c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</row>
    <row r="29" spans="1:61" s="129" customFormat="1" ht="15.75" customHeight="1" x14ac:dyDescent="0.25">
      <c r="A29" s="163">
        <v>27</v>
      </c>
      <c r="B29" s="164" t="s">
        <v>23</v>
      </c>
      <c r="C29" s="165" t="s">
        <v>274</v>
      </c>
      <c r="D29" s="171" t="s">
        <v>11</v>
      </c>
      <c r="E29" s="167" t="s">
        <v>245</v>
      </c>
      <c r="F29" s="168" t="s">
        <v>119</v>
      </c>
      <c r="G29" s="120" t="s">
        <v>292</v>
      </c>
      <c r="H29" s="169">
        <v>14000</v>
      </c>
      <c r="I29" s="120"/>
      <c r="J29" s="37"/>
      <c r="K29" s="163">
        <v>27</v>
      </c>
      <c r="L29" s="52"/>
      <c r="M29" s="52"/>
      <c r="N29" s="52"/>
      <c r="O29" s="52"/>
      <c r="P29" s="52"/>
      <c r="Q29" s="52"/>
      <c r="R29" s="52"/>
      <c r="S29" s="52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162"/>
      <c r="BB29" s="162"/>
      <c r="BC29" s="162"/>
      <c r="BD29" s="162"/>
      <c r="BE29" s="162"/>
      <c r="BF29" s="162"/>
      <c r="BG29" s="162"/>
      <c r="BH29" s="162"/>
      <c r="BI29" s="162"/>
    </row>
    <row r="30" spans="1:61" ht="15.75" customHeight="1" x14ac:dyDescent="0.25">
      <c r="A30" s="170">
        <v>28</v>
      </c>
      <c r="B30" s="164" t="s">
        <v>23</v>
      </c>
      <c r="C30" s="165" t="s">
        <v>237</v>
      </c>
      <c r="D30" s="171" t="s">
        <v>11</v>
      </c>
      <c r="E30" s="167" t="s">
        <v>226</v>
      </c>
      <c r="F30" s="168" t="s">
        <v>238</v>
      </c>
      <c r="G30" s="120" t="s">
        <v>292</v>
      </c>
      <c r="H30" s="169">
        <v>5000</v>
      </c>
      <c r="I30" s="120"/>
      <c r="J30" s="37"/>
      <c r="K30" s="170">
        <v>28</v>
      </c>
    </row>
    <row r="31" spans="1:61" ht="15.75" customHeight="1" x14ac:dyDescent="0.25">
      <c r="A31" s="163">
        <v>29</v>
      </c>
      <c r="B31" s="164" t="s">
        <v>117</v>
      </c>
      <c r="C31" s="165" t="s">
        <v>271</v>
      </c>
      <c r="D31" s="166" t="s">
        <v>11</v>
      </c>
      <c r="E31" s="167" t="s">
        <v>75</v>
      </c>
      <c r="F31" s="168" t="s">
        <v>168</v>
      </c>
      <c r="G31" s="120"/>
      <c r="H31" s="169"/>
      <c r="I31" s="120">
        <v>8000</v>
      </c>
      <c r="J31" s="37"/>
      <c r="K31" s="163">
        <v>29</v>
      </c>
    </row>
    <row r="32" spans="1:61" ht="15.75" customHeight="1" x14ac:dyDescent="0.25">
      <c r="A32" s="170">
        <v>30</v>
      </c>
      <c r="B32" s="164" t="s">
        <v>277</v>
      </c>
      <c r="C32" s="172" t="s">
        <v>279</v>
      </c>
      <c r="D32" s="171" t="s">
        <v>9</v>
      </c>
      <c r="E32" s="167" t="s">
        <v>182</v>
      </c>
      <c r="F32" s="168" t="s">
        <v>280</v>
      </c>
      <c r="G32" s="120" t="s">
        <v>293</v>
      </c>
      <c r="H32" s="169">
        <v>7000</v>
      </c>
      <c r="I32" s="120"/>
      <c r="J32" s="37"/>
      <c r="K32" s="170">
        <v>30</v>
      </c>
      <c r="BA32" s="162"/>
      <c r="BB32" s="162"/>
      <c r="BC32" s="162"/>
      <c r="BD32" s="162"/>
      <c r="BE32" s="162"/>
      <c r="BF32" s="162"/>
      <c r="BG32" s="162"/>
      <c r="BH32" s="162"/>
      <c r="BI32" s="162"/>
    </row>
    <row r="33" spans="1:61" ht="15.75" customHeight="1" x14ac:dyDescent="0.25">
      <c r="A33" s="157">
        <v>31</v>
      </c>
      <c r="B33" s="158" t="s">
        <v>23</v>
      </c>
      <c r="C33" s="158" t="s">
        <v>204</v>
      </c>
      <c r="D33" s="159" t="s">
        <v>11</v>
      </c>
      <c r="E33" s="160" t="s">
        <v>205</v>
      </c>
      <c r="F33" s="160" t="s">
        <v>206</v>
      </c>
      <c r="G33" s="87"/>
      <c r="H33" s="161"/>
      <c r="I33" s="87"/>
      <c r="J33" s="87"/>
      <c r="K33" s="157">
        <v>31</v>
      </c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</row>
    <row r="34" spans="1:61" s="162" customFormat="1" ht="15.75" customHeight="1" x14ac:dyDescent="0.25">
      <c r="A34" s="170">
        <v>32</v>
      </c>
      <c r="B34" s="164" t="s">
        <v>191</v>
      </c>
      <c r="C34" s="165" t="s">
        <v>165</v>
      </c>
      <c r="D34" s="171" t="s">
        <v>11</v>
      </c>
      <c r="E34" s="167" t="s">
        <v>148</v>
      </c>
      <c r="F34" s="168" t="s">
        <v>164</v>
      </c>
      <c r="G34" s="120"/>
      <c r="H34" s="169"/>
      <c r="I34" s="120">
        <v>19000</v>
      </c>
      <c r="J34" s="37"/>
      <c r="K34" s="170">
        <v>32</v>
      </c>
      <c r="L34" s="52"/>
      <c r="M34" s="52"/>
      <c r="N34" s="52"/>
      <c r="O34" s="52"/>
      <c r="P34" s="52"/>
      <c r="Q34" s="52"/>
      <c r="R34" s="52"/>
      <c r="S34" s="52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</row>
    <row r="35" spans="1:61" ht="15.75" customHeight="1" x14ac:dyDescent="0.25">
      <c r="A35" s="163">
        <v>33</v>
      </c>
      <c r="B35" s="164" t="s">
        <v>23</v>
      </c>
      <c r="C35" s="165" t="s">
        <v>211</v>
      </c>
      <c r="D35" s="171" t="s">
        <v>9</v>
      </c>
      <c r="E35" s="167" t="s">
        <v>212</v>
      </c>
      <c r="F35" s="168" t="s">
        <v>213</v>
      </c>
      <c r="G35" s="120" t="s">
        <v>39</v>
      </c>
      <c r="H35" s="169">
        <v>40000</v>
      </c>
      <c r="I35" s="120"/>
      <c r="J35" s="37"/>
      <c r="K35" s="163">
        <v>33</v>
      </c>
    </row>
    <row r="36" spans="1:61" ht="15.75" customHeight="1" x14ac:dyDescent="0.25">
      <c r="A36" s="170">
        <v>34</v>
      </c>
      <c r="B36" s="164" t="s">
        <v>175</v>
      </c>
      <c r="C36" s="165" t="s">
        <v>193</v>
      </c>
      <c r="D36" s="171" t="s">
        <v>9</v>
      </c>
      <c r="E36" s="167" t="s">
        <v>148</v>
      </c>
      <c r="F36" s="168" t="s">
        <v>106</v>
      </c>
      <c r="G36" s="120"/>
      <c r="H36" s="169"/>
      <c r="I36" s="120">
        <v>16000</v>
      </c>
      <c r="J36" s="37"/>
      <c r="K36" s="170">
        <v>34</v>
      </c>
    </row>
    <row r="37" spans="1:61" ht="15.75" customHeight="1" x14ac:dyDescent="0.25">
      <c r="A37" s="163">
        <v>35</v>
      </c>
      <c r="B37" s="164" t="s">
        <v>23</v>
      </c>
      <c r="C37" s="165" t="s">
        <v>248</v>
      </c>
      <c r="D37" s="171" t="s">
        <v>11</v>
      </c>
      <c r="E37" s="167" t="s">
        <v>249</v>
      </c>
      <c r="F37" s="168" t="s">
        <v>250</v>
      </c>
      <c r="G37" s="120" t="s">
        <v>294</v>
      </c>
      <c r="H37" s="169">
        <v>10000</v>
      </c>
      <c r="I37" s="120"/>
      <c r="J37" s="37"/>
      <c r="K37" s="163">
        <v>35</v>
      </c>
    </row>
    <row r="38" spans="1:61" ht="15.75" customHeight="1" x14ac:dyDescent="0.25">
      <c r="A38" s="170">
        <v>36</v>
      </c>
      <c r="B38" s="164" t="s">
        <v>98</v>
      </c>
      <c r="C38" s="165" t="s">
        <v>153</v>
      </c>
      <c r="D38" s="171" t="s">
        <v>9</v>
      </c>
      <c r="E38" s="167" t="s">
        <v>148</v>
      </c>
      <c r="F38" s="168" t="s">
        <v>109</v>
      </c>
      <c r="G38" s="120"/>
      <c r="H38" s="169">
        <v>0</v>
      </c>
      <c r="I38" s="120"/>
      <c r="J38" s="37"/>
      <c r="K38" s="170">
        <v>36</v>
      </c>
    </row>
    <row r="39" spans="1:61" ht="15.75" customHeight="1" x14ac:dyDescent="0.25">
      <c r="A39" s="163">
        <v>37</v>
      </c>
      <c r="B39" s="164" t="s">
        <v>57</v>
      </c>
      <c r="C39" s="165" t="s">
        <v>180</v>
      </c>
      <c r="D39" s="171" t="s">
        <v>11</v>
      </c>
      <c r="E39" s="167" t="s">
        <v>179</v>
      </c>
      <c r="F39" s="168" t="s">
        <v>177</v>
      </c>
      <c r="G39" s="120" t="s">
        <v>39</v>
      </c>
      <c r="H39" s="169"/>
      <c r="I39" s="120"/>
      <c r="J39" s="37">
        <v>25000</v>
      </c>
      <c r="K39" s="163">
        <v>37</v>
      </c>
    </row>
    <row r="40" spans="1:61" ht="15.75" customHeight="1" x14ac:dyDescent="0.25">
      <c r="A40" s="170">
        <v>38</v>
      </c>
      <c r="B40" s="164" t="s">
        <v>14</v>
      </c>
      <c r="C40" s="165" t="s">
        <v>258</v>
      </c>
      <c r="D40" s="166" t="s">
        <v>11</v>
      </c>
      <c r="E40" s="167" t="s">
        <v>75</v>
      </c>
      <c r="F40" s="168" t="s">
        <v>259</v>
      </c>
      <c r="G40" s="120"/>
      <c r="H40" s="169">
        <v>0</v>
      </c>
      <c r="I40" s="120"/>
      <c r="J40" s="37"/>
      <c r="K40" s="170">
        <v>38</v>
      </c>
    </row>
    <row r="41" spans="1:61" ht="15.75" customHeight="1" x14ac:dyDescent="0.25">
      <c r="A41" s="163">
        <v>39</v>
      </c>
      <c r="B41" s="164" t="s">
        <v>23</v>
      </c>
      <c r="C41" s="165" t="s">
        <v>218</v>
      </c>
      <c r="D41" s="171" t="s">
        <v>11</v>
      </c>
      <c r="E41" s="167" t="s">
        <v>202</v>
      </c>
      <c r="F41" s="168" t="s">
        <v>219</v>
      </c>
      <c r="G41" s="120" t="s">
        <v>295</v>
      </c>
      <c r="H41" s="169">
        <v>10000</v>
      </c>
      <c r="I41" s="120"/>
      <c r="J41" s="37"/>
      <c r="K41" s="163">
        <v>39</v>
      </c>
    </row>
    <row r="42" spans="1:61" ht="15.75" customHeight="1" x14ac:dyDescent="0.25">
      <c r="A42" s="170">
        <v>40</v>
      </c>
      <c r="B42" s="164" t="s">
        <v>23</v>
      </c>
      <c r="C42" s="165" t="s">
        <v>225</v>
      </c>
      <c r="D42" s="171" t="s">
        <v>9</v>
      </c>
      <c r="E42" s="167" t="s">
        <v>226</v>
      </c>
      <c r="F42" s="168" t="s">
        <v>227</v>
      </c>
      <c r="G42" s="120"/>
      <c r="H42" s="169">
        <v>0</v>
      </c>
      <c r="I42" s="120"/>
      <c r="J42" s="37"/>
      <c r="K42" s="170">
        <v>40</v>
      </c>
    </row>
    <row r="43" spans="1:61" ht="15.75" customHeight="1" x14ac:dyDescent="0.25">
      <c r="A43" s="163">
        <v>41</v>
      </c>
      <c r="B43" s="164" t="s">
        <v>175</v>
      </c>
      <c r="C43" s="165" t="s">
        <v>192</v>
      </c>
      <c r="D43" s="171" t="s">
        <v>9</v>
      </c>
      <c r="E43" s="167" t="s">
        <v>148</v>
      </c>
      <c r="F43" s="168" t="s">
        <v>82</v>
      </c>
      <c r="G43" s="120" t="s">
        <v>90</v>
      </c>
      <c r="H43" s="169"/>
      <c r="I43" s="169">
        <v>16000</v>
      </c>
      <c r="J43" s="37"/>
      <c r="K43" s="163">
        <v>41</v>
      </c>
    </row>
    <row r="44" spans="1:61" ht="15.75" customHeight="1" x14ac:dyDescent="0.25">
      <c r="A44" s="170">
        <v>42</v>
      </c>
      <c r="B44" s="164" t="s">
        <v>23</v>
      </c>
      <c r="C44" s="165" t="s">
        <v>243</v>
      </c>
      <c r="D44" s="171" t="s">
        <v>9</v>
      </c>
      <c r="E44" s="167" t="s">
        <v>202</v>
      </c>
      <c r="F44" s="168" t="s">
        <v>244</v>
      </c>
      <c r="G44" s="120" t="s">
        <v>296</v>
      </c>
      <c r="H44" s="169">
        <v>9000</v>
      </c>
      <c r="I44" s="120"/>
      <c r="J44" s="37"/>
      <c r="K44" s="170">
        <v>42</v>
      </c>
    </row>
    <row r="45" spans="1:61" ht="15.75" customHeight="1" x14ac:dyDescent="0.25">
      <c r="A45" s="157">
        <v>43</v>
      </c>
      <c r="B45" s="158" t="s">
        <v>23</v>
      </c>
      <c r="C45" s="158" t="s">
        <v>254</v>
      </c>
      <c r="D45" s="159" t="s">
        <v>11</v>
      </c>
      <c r="E45" s="160" t="s">
        <v>76</v>
      </c>
      <c r="F45" s="160" t="s">
        <v>255</v>
      </c>
      <c r="G45" s="87"/>
      <c r="H45" s="161"/>
      <c r="I45" s="87"/>
      <c r="J45" s="37">
        <v>14000</v>
      </c>
      <c r="K45" s="163">
        <v>43</v>
      </c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</row>
    <row r="46" spans="1:61" s="162" customFormat="1" ht="15.75" customHeight="1" x14ac:dyDescent="0.25">
      <c r="A46" s="170">
        <v>44</v>
      </c>
      <c r="B46" s="164" t="s">
        <v>186</v>
      </c>
      <c r="C46" s="165" t="s">
        <v>166</v>
      </c>
      <c r="D46" s="171" t="s">
        <v>11</v>
      </c>
      <c r="E46" s="167" t="s">
        <v>148</v>
      </c>
      <c r="F46" s="168" t="s">
        <v>56</v>
      </c>
      <c r="G46" s="120" t="s">
        <v>297</v>
      </c>
      <c r="H46" s="169">
        <v>14000</v>
      </c>
      <c r="I46" s="120"/>
      <c r="J46" s="37"/>
      <c r="K46" s="170">
        <v>44</v>
      </c>
      <c r="L46" s="52"/>
      <c r="M46" s="52"/>
      <c r="N46" s="52"/>
      <c r="O46" s="52"/>
      <c r="P46" s="52"/>
      <c r="Q46" s="52"/>
      <c r="R46" s="52"/>
      <c r="S46" s="52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</row>
    <row r="47" spans="1:61" ht="15.75" customHeight="1" x14ac:dyDescent="0.25">
      <c r="A47" s="163">
        <v>45</v>
      </c>
      <c r="B47" s="164" t="s">
        <v>277</v>
      </c>
      <c r="C47" s="172" t="s">
        <v>281</v>
      </c>
      <c r="D47" s="171" t="s">
        <v>9</v>
      </c>
      <c r="E47" s="167" t="s">
        <v>282</v>
      </c>
      <c r="F47" s="168" t="s">
        <v>276</v>
      </c>
      <c r="G47" s="120" t="s">
        <v>292</v>
      </c>
      <c r="H47" s="169">
        <v>9000</v>
      </c>
      <c r="I47" s="120"/>
      <c r="J47" s="37"/>
      <c r="K47" s="163">
        <v>45</v>
      </c>
    </row>
    <row r="48" spans="1:61" ht="15.75" customHeight="1" x14ac:dyDescent="0.25">
      <c r="A48" s="157">
        <v>46</v>
      </c>
      <c r="B48" s="158" t="s">
        <v>19</v>
      </c>
      <c r="C48" s="158" t="s">
        <v>267</v>
      </c>
      <c r="D48" s="159" t="s">
        <v>9</v>
      </c>
      <c r="E48" s="160" t="s">
        <v>159</v>
      </c>
      <c r="F48" s="160" t="s">
        <v>269</v>
      </c>
      <c r="G48" s="87"/>
      <c r="H48" s="161"/>
      <c r="I48" s="87"/>
      <c r="J48" s="87"/>
      <c r="K48" s="157">
        <v>46</v>
      </c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</row>
    <row r="49" spans="1:61" s="162" customFormat="1" ht="15.6" customHeight="1" x14ac:dyDescent="0.25">
      <c r="A49" s="163">
        <v>47</v>
      </c>
      <c r="B49" s="164" t="s">
        <v>74</v>
      </c>
      <c r="C49" s="165" t="s">
        <v>264</v>
      </c>
      <c r="D49" s="171" t="s">
        <v>9</v>
      </c>
      <c r="E49" s="167" t="s">
        <v>102</v>
      </c>
      <c r="F49" s="168" t="s">
        <v>270</v>
      </c>
      <c r="G49" s="120"/>
      <c r="H49" s="169">
        <v>0</v>
      </c>
      <c r="I49" s="120"/>
      <c r="J49" s="37"/>
      <c r="K49" s="163">
        <v>47</v>
      </c>
      <c r="L49" s="52"/>
      <c r="M49" s="52"/>
      <c r="N49" s="52"/>
      <c r="O49" s="52"/>
      <c r="P49" s="52"/>
      <c r="Q49" s="52"/>
      <c r="R49" s="52"/>
      <c r="S49" s="52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61" ht="15.75" customHeight="1" x14ac:dyDescent="0.25">
      <c r="A50" s="170">
        <v>48</v>
      </c>
      <c r="B50" s="164" t="s">
        <v>23</v>
      </c>
      <c r="C50" s="165" t="s">
        <v>210</v>
      </c>
      <c r="D50" s="171" t="s">
        <v>9</v>
      </c>
      <c r="E50" s="167" t="s">
        <v>202</v>
      </c>
      <c r="F50" s="168" t="s">
        <v>111</v>
      </c>
      <c r="G50" s="120" t="s">
        <v>95</v>
      </c>
      <c r="H50" s="173"/>
      <c r="I50" s="120"/>
      <c r="J50" s="169">
        <v>24000</v>
      </c>
      <c r="K50" s="170">
        <v>48</v>
      </c>
    </row>
    <row r="51" spans="1:61" ht="15.75" customHeight="1" x14ac:dyDescent="0.25">
      <c r="A51" s="163">
        <v>49</v>
      </c>
      <c r="B51" s="164" t="s">
        <v>23</v>
      </c>
      <c r="C51" s="165" t="s">
        <v>233</v>
      </c>
      <c r="D51" s="171" t="s">
        <v>9</v>
      </c>
      <c r="E51" s="167" t="s">
        <v>202</v>
      </c>
      <c r="F51" s="168" t="s">
        <v>234</v>
      </c>
      <c r="G51" s="120" t="s">
        <v>297</v>
      </c>
      <c r="H51" s="169">
        <v>10000</v>
      </c>
      <c r="I51" s="120"/>
      <c r="J51" s="37"/>
      <c r="K51" s="163">
        <v>49</v>
      </c>
    </row>
    <row r="52" spans="1:61" ht="15.75" customHeight="1" x14ac:dyDescent="0.25">
      <c r="A52" s="170">
        <v>50</v>
      </c>
      <c r="B52" s="164" t="s">
        <v>23</v>
      </c>
      <c r="C52" s="165" t="s">
        <v>232</v>
      </c>
      <c r="D52" s="171" t="s">
        <v>9</v>
      </c>
      <c r="E52" s="167" t="s">
        <v>102</v>
      </c>
      <c r="F52" s="168" t="s">
        <v>113</v>
      </c>
      <c r="G52" s="120" t="s">
        <v>39</v>
      </c>
      <c r="H52" s="169">
        <v>30000</v>
      </c>
      <c r="I52" s="120"/>
      <c r="J52" s="37"/>
      <c r="K52" s="170">
        <v>50</v>
      </c>
    </row>
    <row r="53" spans="1:61" ht="15.75" customHeight="1" x14ac:dyDescent="0.25">
      <c r="A53" s="163">
        <v>51</v>
      </c>
      <c r="B53" s="164" t="s">
        <v>306</v>
      </c>
      <c r="C53" s="165" t="s">
        <v>169</v>
      </c>
      <c r="D53" s="171" t="s">
        <v>11</v>
      </c>
      <c r="E53" s="167" t="s">
        <v>167</v>
      </c>
      <c r="F53" s="168" t="s">
        <v>174</v>
      </c>
      <c r="G53" s="120"/>
      <c r="H53" s="169">
        <v>0</v>
      </c>
      <c r="I53" s="120"/>
      <c r="J53" s="37"/>
      <c r="K53" s="163">
        <v>51</v>
      </c>
      <c r="BA53" s="162"/>
      <c r="BB53" s="162"/>
      <c r="BC53" s="162"/>
      <c r="BD53" s="162"/>
      <c r="BE53" s="162"/>
      <c r="BF53" s="162"/>
      <c r="BG53" s="162"/>
      <c r="BH53" s="162"/>
      <c r="BI53" s="162"/>
    </row>
    <row r="54" spans="1:61" ht="15.75" customHeight="1" x14ac:dyDescent="0.25">
      <c r="A54" s="170">
        <v>52</v>
      </c>
      <c r="B54" s="164" t="s">
        <v>57</v>
      </c>
      <c r="C54" s="165" t="s">
        <v>183</v>
      </c>
      <c r="D54" s="171" t="s">
        <v>11</v>
      </c>
      <c r="E54" s="167" t="s">
        <v>76</v>
      </c>
      <c r="F54" s="168" t="s">
        <v>181</v>
      </c>
      <c r="G54" s="120" t="s">
        <v>288</v>
      </c>
      <c r="H54" s="169"/>
      <c r="I54" s="120"/>
      <c r="J54" s="37"/>
      <c r="K54" s="170">
        <v>52</v>
      </c>
    </row>
    <row r="55" spans="1:61" ht="15.75" customHeight="1" x14ac:dyDescent="0.25">
      <c r="A55" s="163">
        <v>53</v>
      </c>
      <c r="B55" s="164" t="s">
        <v>23</v>
      </c>
      <c r="C55" s="165" t="s">
        <v>201</v>
      </c>
      <c r="D55" s="171" t="s">
        <v>11</v>
      </c>
      <c r="E55" s="167" t="s">
        <v>202</v>
      </c>
      <c r="F55" s="168" t="s">
        <v>203</v>
      </c>
      <c r="G55" s="120" t="s">
        <v>298</v>
      </c>
      <c r="H55" s="169">
        <v>12000</v>
      </c>
      <c r="I55" s="120"/>
      <c r="J55" s="37"/>
      <c r="K55" s="163">
        <v>53</v>
      </c>
      <c r="BA55" s="162"/>
      <c r="BB55" s="162"/>
      <c r="BC55" s="162"/>
      <c r="BD55" s="162"/>
      <c r="BE55" s="162"/>
      <c r="BF55" s="162"/>
      <c r="BG55" s="162"/>
      <c r="BH55" s="162"/>
      <c r="BI55" s="162"/>
    </row>
    <row r="56" spans="1:61" ht="15.75" customHeight="1" x14ac:dyDescent="0.25">
      <c r="A56" s="170">
        <v>54</v>
      </c>
      <c r="B56" s="164" t="s">
        <v>23</v>
      </c>
      <c r="C56" s="165" t="s">
        <v>221</v>
      </c>
      <c r="D56" s="171" t="s">
        <v>11</v>
      </c>
      <c r="E56" s="167" t="s">
        <v>102</v>
      </c>
      <c r="F56" s="168" t="s">
        <v>222</v>
      </c>
      <c r="G56" s="120" t="s">
        <v>299</v>
      </c>
      <c r="H56" s="169">
        <v>5000</v>
      </c>
      <c r="I56" s="120"/>
      <c r="J56" s="37"/>
      <c r="K56" s="170">
        <v>54</v>
      </c>
    </row>
    <row r="57" spans="1:61" ht="15.75" customHeight="1" x14ac:dyDescent="0.25">
      <c r="A57" s="163">
        <v>55</v>
      </c>
      <c r="B57" s="164" t="s">
        <v>305</v>
      </c>
      <c r="C57" s="165" t="s">
        <v>256</v>
      </c>
      <c r="D57" s="171" t="s">
        <v>9</v>
      </c>
      <c r="E57" s="167" t="s">
        <v>162</v>
      </c>
      <c r="F57" s="168" t="s">
        <v>163</v>
      </c>
      <c r="G57" s="120" t="s">
        <v>131</v>
      </c>
      <c r="H57" s="169">
        <v>12000</v>
      </c>
      <c r="I57" s="120"/>
      <c r="J57" s="37"/>
      <c r="K57" s="163">
        <v>55</v>
      </c>
    </row>
    <row r="58" spans="1:61" ht="15.75" customHeight="1" x14ac:dyDescent="0.25">
      <c r="A58" s="170">
        <v>56</v>
      </c>
      <c r="B58" s="164" t="s">
        <v>14</v>
      </c>
      <c r="C58" s="165" t="s">
        <v>197</v>
      </c>
      <c r="D58" s="171" t="s">
        <v>11</v>
      </c>
      <c r="E58" s="167" t="s">
        <v>148</v>
      </c>
      <c r="F58" s="168" t="s">
        <v>199</v>
      </c>
      <c r="G58" s="120"/>
      <c r="H58" s="169"/>
      <c r="I58" s="120">
        <v>5000</v>
      </c>
      <c r="J58" s="37"/>
      <c r="K58" s="170">
        <v>56</v>
      </c>
    </row>
    <row r="59" spans="1:61" ht="15.75" customHeight="1" x14ac:dyDescent="0.25">
      <c r="A59" s="163">
        <v>57</v>
      </c>
      <c r="B59" s="164" t="s">
        <v>98</v>
      </c>
      <c r="C59" s="165" t="s">
        <v>156</v>
      </c>
      <c r="D59" s="171" t="s">
        <v>9</v>
      </c>
      <c r="E59" s="167" t="s">
        <v>152</v>
      </c>
      <c r="F59" s="168" t="s">
        <v>107</v>
      </c>
      <c r="G59" s="120"/>
      <c r="H59" s="169">
        <v>0</v>
      </c>
      <c r="I59" s="120"/>
      <c r="J59" s="37"/>
      <c r="K59" s="163">
        <v>57</v>
      </c>
    </row>
    <row r="60" spans="1:61" ht="15.75" customHeight="1" x14ac:dyDescent="0.25">
      <c r="A60" s="170">
        <v>58</v>
      </c>
      <c r="B60" s="164" t="s">
        <v>19</v>
      </c>
      <c r="C60" s="165" t="s">
        <v>263</v>
      </c>
      <c r="D60" s="171" t="s">
        <v>9</v>
      </c>
      <c r="E60" s="167" t="s">
        <v>265</v>
      </c>
      <c r="F60" s="168" t="s">
        <v>262</v>
      </c>
      <c r="G60" s="120"/>
      <c r="H60" s="169">
        <v>0</v>
      </c>
      <c r="I60" s="120"/>
      <c r="J60" s="37"/>
      <c r="K60" s="170">
        <v>58</v>
      </c>
    </row>
    <row r="61" spans="1:61" ht="15.75" customHeight="1" x14ac:dyDescent="0.25">
      <c r="A61" s="163">
        <v>59</v>
      </c>
      <c r="B61" s="164" t="s">
        <v>23</v>
      </c>
      <c r="C61" s="165" t="s">
        <v>230</v>
      </c>
      <c r="D61" s="171" t="s">
        <v>9</v>
      </c>
      <c r="E61" s="167" t="s">
        <v>102</v>
      </c>
      <c r="F61" s="168" t="s">
        <v>231</v>
      </c>
      <c r="G61" s="120" t="s">
        <v>300</v>
      </c>
      <c r="H61" s="169">
        <v>29000</v>
      </c>
      <c r="I61" s="120"/>
      <c r="J61" s="37"/>
      <c r="K61" s="163">
        <v>59</v>
      </c>
    </row>
    <row r="62" spans="1:61" ht="15.75" customHeight="1" x14ac:dyDescent="0.25">
      <c r="A62" s="170">
        <v>60</v>
      </c>
      <c r="B62" s="164" t="s">
        <v>200</v>
      </c>
      <c r="C62" s="165" t="s">
        <v>195</v>
      </c>
      <c r="D62" s="171" t="s">
        <v>9</v>
      </c>
      <c r="E62" s="167" t="s">
        <v>80</v>
      </c>
      <c r="F62" s="168" t="s">
        <v>196</v>
      </c>
      <c r="G62" s="120"/>
      <c r="H62" s="169"/>
      <c r="I62" s="120"/>
      <c r="J62" s="37"/>
      <c r="K62" s="170">
        <v>60</v>
      </c>
    </row>
    <row r="63" spans="1:61" s="52" customFormat="1" ht="15.75" customHeight="1" thickBot="1" x14ac:dyDescent="0.25"/>
    <row r="64" spans="1:61" s="52" customFormat="1" ht="37.15" customHeight="1" thickBot="1" x14ac:dyDescent="0.25">
      <c r="B64" s="38"/>
      <c r="G64" s="174" t="s">
        <v>309</v>
      </c>
      <c r="H64" s="174" t="s">
        <v>308</v>
      </c>
      <c r="I64" s="174" t="s">
        <v>38</v>
      </c>
      <c r="J64" s="175" t="s">
        <v>62</v>
      </c>
    </row>
    <row r="65" spans="6:10" ht="15.75" customHeight="1" thickBot="1" x14ac:dyDescent="0.3">
      <c r="F65" s="178" t="s">
        <v>307</v>
      </c>
      <c r="G65" s="179">
        <v>47000</v>
      </c>
      <c r="H65" s="179">
        <f>SUM(H3:H62)</f>
        <v>377500</v>
      </c>
      <c r="I65" s="179">
        <f>SUM(I3:I62)</f>
        <v>82000</v>
      </c>
      <c r="J65" s="179">
        <f>SUM(J3:J62)</f>
        <v>110000</v>
      </c>
    </row>
    <row r="66" spans="6:10" ht="15.75" customHeight="1" x14ac:dyDescent="0.25">
      <c r="F66" s="436" t="s">
        <v>310</v>
      </c>
      <c r="G66" s="430">
        <f>SUM(G65:J65)</f>
        <v>616500</v>
      </c>
      <c r="H66" s="431"/>
      <c r="I66" s="431"/>
      <c r="J66" s="432"/>
    </row>
    <row r="67" spans="6:10" ht="15.75" customHeight="1" thickBot="1" x14ac:dyDescent="0.3">
      <c r="F67" s="436"/>
      <c r="G67" s="433"/>
      <c r="H67" s="434"/>
      <c r="I67" s="434"/>
      <c r="J67" s="435"/>
    </row>
    <row r="68" spans="6:10" ht="15.75" customHeight="1" x14ac:dyDescent="0.25">
      <c r="G68" s="38" t="s">
        <v>301</v>
      </c>
      <c r="H68" s="38">
        <v>54</v>
      </c>
    </row>
    <row r="69" spans="6:10" ht="15.75" customHeight="1" x14ac:dyDescent="0.25">
      <c r="G69" s="38" t="s">
        <v>302</v>
      </c>
      <c r="H69" s="38">
        <v>24</v>
      </c>
    </row>
    <row r="70" spans="6:10" ht="15.75" customHeight="1" x14ac:dyDescent="0.25">
      <c r="G70" s="38" t="s">
        <v>304</v>
      </c>
      <c r="H70" s="38">
        <v>6</v>
      </c>
    </row>
  </sheetData>
  <sortState ref="A2:BA67">
    <sortCondition ref="A2:A67"/>
  </sortState>
  <mergeCells count="2">
    <mergeCell ref="G66:J67"/>
    <mergeCell ref="F66:F67"/>
  </mergeCells>
  <pageMargins left="0.25" right="0.25" top="0.75" bottom="0.75" header="0.3" footer="0.3"/>
  <pageSetup paperSize="9" scale="87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H14"/>
  <sheetViews>
    <sheetView zoomScaleNormal="100" workbookViewId="0">
      <selection activeCell="H27" sqref="H27"/>
    </sheetView>
  </sheetViews>
  <sheetFormatPr baseColWidth="10" defaultColWidth="11.42578125" defaultRowHeight="12.75" x14ac:dyDescent="0.2"/>
  <cols>
    <col min="1" max="4" width="11.42578125" style="52"/>
    <col min="5" max="5" width="12.28515625" style="52" bestFit="1" customWidth="1"/>
    <col min="6" max="6" width="11.42578125" style="104"/>
    <col min="7" max="7" width="16.140625" style="104" customWidth="1"/>
    <col min="8" max="8" width="32.7109375" style="52" customWidth="1"/>
    <col min="9" max="10" width="11.42578125" style="52"/>
    <col min="11" max="11" width="11.42578125" style="52" customWidth="1"/>
    <col min="12" max="16384" width="11.42578125" style="52"/>
  </cols>
  <sheetData>
    <row r="1" spans="1:8" ht="18.75" x14ac:dyDescent="0.3">
      <c r="A1" s="94">
        <v>2012</v>
      </c>
      <c r="B1" s="94">
        <v>2013</v>
      </c>
      <c r="C1" s="94">
        <v>2014</v>
      </c>
      <c r="D1" s="94">
        <v>2015</v>
      </c>
      <c r="E1" s="94">
        <v>2016</v>
      </c>
      <c r="F1" s="94">
        <v>2017</v>
      </c>
      <c r="G1" s="94" t="s">
        <v>72</v>
      </c>
    </row>
    <row r="2" spans="1:8" x14ac:dyDescent="0.2">
      <c r="A2" s="95">
        <v>118000</v>
      </c>
      <c r="B2" s="95">
        <v>61500</v>
      </c>
      <c r="C2" s="95">
        <v>911000</v>
      </c>
      <c r="D2" s="95">
        <v>444500</v>
      </c>
      <c r="E2" s="95">
        <v>519000</v>
      </c>
      <c r="F2" s="96">
        <v>381000</v>
      </c>
      <c r="G2" s="96">
        <v>464000</v>
      </c>
      <c r="H2" s="97" t="s">
        <v>71</v>
      </c>
    </row>
    <row r="3" spans="1:8" x14ac:dyDescent="0.2">
      <c r="A3" s="98">
        <v>41</v>
      </c>
      <c r="B3" s="99">
        <v>25</v>
      </c>
      <c r="C3" s="99">
        <v>89</v>
      </c>
      <c r="D3" s="99">
        <v>44</v>
      </c>
      <c r="E3" s="99">
        <v>61</v>
      </c>
      <c r="F3" s="100">
        <v>61</v>
      </c>
      <c r="G3" s="100">
        <v>58</v>
      </c>
      <c r="H3" s="97" t="s">
        <v>63</v>
      </c>
    </row>
    <row r="4" spans="1:8" x14ac:dyDescent="0.2">
      <c r="A4" s="98">
        <v>39</v>
      </c>
      <c r="B4" s="99">
        <v>24</v>
      </c>
      <c r="C4" s="99">
        <v>80</v>
      </c>
      <c r="D4" s="99">
        <v>41</v>
      </c>
      <c r="E4" s="99">
        <v>56</v>
      </c>
      <c r="F4" s="100">
        <v>53</v>
      </c>
      <c r="G4" s="100">
        <v>53</v>
      </c>
      <c r="H4" s="97" t="s">
        <v>64</v>
      </c>
    </row>
    <row r="5" spans="1:8" x14ac:dyDescent="0.2">
      <c r="A5" s="98">
        <v>16</v>
      </c>
      <c r="B5" s="99">
        <v>6</v>
      </c>
      <c r="C5" s="99">
        <v>50</v>
      </c>
      <c r="D5" s="99">
        <v>25</v>
      </c>
      <c r="E5" s="99">
        <v>33</v>
      </c>
      <c r="F5" s="100">
        <v>31</v>
      </c>
      <c r="G5" s="100">
        <v>37</v>
      </c>
      <c r="H5" s="97" t="s">
        <v>65</v>
      </c>
    </row>
    <row r="6" spans="1:8" x14ac:dyDescent="0.2">
      <c r="A6" s="101">
        <v>0.41025641025641024</v>
      </c>
      <c r="B6" s="102">
        <v>0.25</v>
      </c>
      <c r="C6" s="102">
        <v>0.625</v>
      </c>
      <c r="D6" s="102">
        <v>0.6097560975609756</v>
      </c>
      <c r="E6" s="102">
        <v>0.58930000000000005</v>
      </c>
      <c r="F6" s="103">
        <v>0.58490566037735847</v>
      </c>
      <c r="G6" s="103">
        <v>0.69811320754716977</v>
      </c>
      <c r="H6" s="97" t="s">
        <v>66</v>
      </c>
    </row>
    <row r="7" spans="1:8" x14ac:dyDescent="0.2">
      <c r="A7" s="95">
        <v>7375</v>
      </c>
      <c r="B7" s="95">
        <v>10250</v>
      </c>
      <c r="C7" s="95">
        <v>18220</v>
      </c>
      <c r="D7" s="95">
        <v>17780</v>
      </c>
      <c r="E7" s="95">
        <v>15727</v>
      </c>
      <c r="F7" s="96">
        <v>12290.322580645161</v>
      </c>
      <c r="G7" s="96">
        <v>12540.54054054054</v>
      </c>
      <c r="H7" s="97" t="s">
        <v>67</v>
      </c>
    </row>
    <row r="8" spans="1:8" x14ac:dyDescent="0.2">
      <c r="A8" s="96" t="s">
        <v>70</v>
      </c>
      <c r="B8" s="96" t="s">
        <v>70</v>
      </c>
      <c r="C8" s="95">
        <v>11388</v>
      </c>
      <c r="D8" s="95">
        <v>10841.463414634147</v>
      </c>
      <c r="E8" s="95">
        <v>9268</v>
      </c>
      <c r="F8" s="96">
        <v>7188.6792452830186</v>
      </c>
      <c r="G8" s="96">
        <v>8754.7169811320746</v>
      </c>
      <c r="H8" s="97" t="s">
        <v>68</v>
      </c>
    </row>
    <row r="9" spans="1:8" x14ac:dyDescent="0.2">
      <c r="A9" s="96" t="s">
        <v>70</v>
      </c>
      <c r="B9" s="96" t="s">
        <v>70</v>
      </c>
      <c r="C9" s="95">
        <v>15000</v>
      </c>
      <c r="D9" s="95">
        <v>15000</v>
      </c>
      <c r="E9" s="95">
        <v>13000</v>
      </c>
      <c r="F9" s="96">
        <v>12000</v>
      </c>
      <c r="G9" s="96">
        <v>12000</v>
      </c>
      <c r="H9" s="97" t="s">
        <v>69</v>
      </c>
    </row>
    <row r="14" spans="1:8" ht="25.5" x14ac:dyDescent="0.35">
      <c r="E14" s="105" t="s">
        <v>136</v>
      </c>
    </row>
  </sheetData>
  <pageMargins left="0.7" right="0.7" top="0.75" bottom="0.75" header="0.3" footer="0.3"/>
  <pageSetup paperSize="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3"/>
  <sheetViews>
    <sheetView zoomScale="85" zoomScaleNormal="85" workbookViewId="0">
      <pane xSplit="4" ySplit="2" topLeftCell="J16" activePane="bottomRight" state="frozen"/>
      <selection pane="topRight" activeCell="E1" sqref="E1"/>
      <selection pane="bottomLeft" activeCell="A3" sqref="A3"/>
      <selection pane="bottomRight" activeCell="A30" sqref="A30:XFD31"/>
    </sheetView>
  </sheetViews>
  <sheetFormatPr baseColWidth="10" defaultColWidth="11.42578125" defaultRowHeight="15.75" customHeight="1" x14ac:dyDescent="0.25"/>
  <cols>
    <col min="1" max="1" width="5" style="1" customWidth="1"/>
    <col min="2" max="2" width="6.85546875" style="30" customWidth="1"/>
    <col min="3" max="3" width="37.5703125" style="1" customWidth="1"/>
    <col min="4" max="4" width="37.7109375" style="30" customWidth="1"/>
    <col min="5" max="6" width="5.7109375" style="43" customWidth="1"/>
    <col min="7" max="7" width="14" style="1" customWidth="1"/>
    <col min="8" max="8" width="25.5703125" style="1" customWidth="1"/>
    <col min="9" max="9" width="29.5703125" style="1" customWidth="1"/>
    <col min="10" max="10" width="29.5703125" style="278" customWidth="1"/>
    <col min="11" max="11" width="20.7109375" style="1" customWidth="1"/>
    <col min="12" max="12" width="8.7109375" style="1" customWidth="1"/>
    <col min="13" max="13" width="3.7109375" style="1" customWidth="1"/>
    <col min="14" max="14" width="11.42578125" style="1" customWidth="1"/>
    <col min="15" max="15" width="8.7109375" style="1" customWidth="1"/>
    <col min="16" max="16" width="7.140625" style="1" customWidth="1"/>
    <col min="17" max="17" width="14.85546875" style="1" customWidth="1"/>
    <col min="18" max="18" width="17.85546875" style="1" customWidth="1"/>
    <col min="19" max="19" width="6.28515625" style="1" customWidth="1"/>
    <col min="20" max="20" width="46.28515625" style="1" customWidth="1"/>
    <col min="21" max="16384" width="11.42578125" style="1"/>
  </cols>
  <sheetData>
    <row r="1" spans="1:71" ht="15.75" customHeight="1" thickBot="1" x14ac:dyDescent="0.3">
      <c r="B1" s="1"/>
      <c r="C1" s="31" t="s">
        <v>851</v>
      </c>
      <c r="D1" s="32"/>
      <c r="E1" s="47"/>
      <c r="F1" s="47"/>
      <c r="G1" s="33"/>
      <c r="L1"/>
      <c r="M1" s="74" t="s">
        <v>25</v>
      </c>
      <c r="N1" s="8"/>
    </row>
    <row r="2" spans="1:71" s="43" customFormat="1" ht="15.75" customHeight="1" thickBot="1" x14ac:dyDescent="0.3">
      <c r="A2" s="249" t="s">
        <v>0</v>
      </c>
      <c r="B2" s="76" t="s">
        <v>1</v>
      </c>
      <c r="C2" s="76" t="s">
        <v>577</v>
      </c>
      <c r="D2" s="76" t="s">
        <v>3</v>
      </c>
      <c r="E2" s="76" t="s">
        <v>16</v>
      </c>
      <c r="F2" s="76" t="s">
        <v>17</v>
      </c>
      <c r="G2" s="76" t="s">
        <v>18</v>
      </c>
      <c r="H2" s="76" t="s">
        <v>4</v>
      </c>
      <c r="I2" s="76" t="s">
        <v>5</v>
      </c>
      <c r="J2" s="279" t="s">
        <v>884</v>
      </c>
      <c r="K2" s="76" t="s">
        <v>6</v>
      </c>
      <c r="L2" s="207" t="s">
        <v>494</v>
      </c>
      <c r="M2" s="207" t="s">
        <v>24</v>
      </c>
      <c r="N2" s="269" t="s">
        <v>48</v>
      </c>
      <c r="O2" s="76" t="s">
        <v>7</v>
      </c>
      <c r="P2" s="76" t="s">
        <v>12</v>
      </c>
      <c r="Q2" s="76" t="s">
        <v>51</v>
      </c>
      <c r="R2" s="76" t="s">
        <v>52</v>
      </c>
      <c r="S2" s="76" t="s">
        <v>84</v>
      </c>
    </row>
    <row r="3" spans="1:71" ht="15.75" customHeight="1" x14ac:dyDescent="0.25">
      <c r="A3" s="266">
        <v>1</v>
      </c>
      <c r="B3" s="251">
        <v>27</v>
      </c>
      <c r="C3" s="253" t="s">
        <v>15</v>
      </c>
      <c r="D3" s="3" t="s">
        <v>646</v>
      </c>
      <c r="E3" s="46" t="s">
        <v>9</v>
      </c>
      <c r="F3" s="45" t="s">
        <v>10</v>
      </c>
      <c r="G3" s="6">
        <v>44630</v>
      </c>
      <c r="H3" s="4" t="s">
        <v>8</v>
      </c>
      <c r="I3" s="5" t="s">
        <v>647</v>
      </c>
      <c r="J3" s="280" t="s">
        <v>885</v>
      </c>
      <c r="K3" s="9" t="s">
        <v>118</v>
      </c>
      <c r="L3" s="79" t="s">
        <v>568</v>
      </c>
      <c r="M3" s="74" t="s">
        <v>25</v>
      </c>
      <c r="N3" s="268" t="s">
        <v>742</v>
      </c>
      <c r="O3" s="9" t="s">
        <v>645</v>
      </c>
      <c r="P3" s="9" t="s">
        <v>645</v>
      </c>
      <c r="Q3" s="35" t="s">
        <v>25</v>
      </c>
      <c r="R3" s="35" t="s">
        <v>452</v>
      </c>
      <c r="S3" s="126" t="s">
        <v>54</v>
      </c>
      <c r="T3" s="252" t="s">
        <v>86</v>
      </c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</row>
    <row r="4" spans="1:71" ht="15.75" customHeight="1" x14ac:dyDescent="0.25">
      <c r="A4" s="291">
        <v>2</v>
      </c>
      <c r="B4" s="292">
        <v>42</v>
      </c>
      <c r="C4" s="230" t="s">
        <v>336</v>
      </c>
      <c r="D4" s="231" t="s">
        <v>713</v>
      </c>
      <c r="E4" s="232" t="s">
        <v>9</v>
      </c>
      <c r="F4" s="232" t="s">
        <v>10</v>
      </c>
      <c r="G4" s="293">
        <v>44631</v>
      </c>
      <c r="H4" s="228" t="s">
        <v>575</v>
      </c>
      <c r="I4" s="228" t="s">
        <v>714</v>
      </c>
      <c r="J4" s="294" t="s">
        <v>886</v>
      </c>
      <c r="K4" s="228" t="s">
        <v>337</v>
      </c>
      <c r="L4" s="78" t="s">
        <v>122</v>
      </c>
      <c r="M4" s="74" t="s">
        <v>25</v>
      </c>
      <c r="N4" s="268" t="s">
        <v>743</v>
      </c>
      <c r="O4" s="9" t="s">
        <v>576</v>
      </c>
      <c r="P4" s="9" t="s">
        <v>576</v>
      </c>
      <c r="Q4" s="35" t="s">
        <v>25</v>
      </c>
      <c r="R4" s="35" t="s">
        <v>452</v>
      </c>
      <c r="S4" s="126" t="s">
        <v>54</v>
      </c>
      <c r="T4" s="252" t="s">
        <v>715</v>
      </c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</row>
    <row r="5" spans="1:71" ht="15.75" customHeight="1" x14ac:dyDescent="0.25">
      <c r="A5" s="266">
        <v>3</v>
      </c>
      <c r="B5" s="251">
        <v>21</v>
      </c>
      <c r="C5" s="70" t="s">
        <v>623</v>
      </c>
      <c r="D5" s="3" t="s">
        <v>624</v>
      </c>
      <c r="E5" s="46" t="s">
        <v>11</v>
      </c>
      <c r="F5" s="45" t="s">
        <v>13</v>
      </c>
      <c r="G5" s="6">
        <v>44641</v>
      </c>
      <c r="H5" s="4" t="s">
        <v>75</v>
      </c>
      <c r="I5" s="5" t="s">
        <v>625</v>
      </c>
      <c r="J5" s="280" t="s">
        <v>887</v>
      </c>
      <c r="K5" s="9" t="s">
        <v>626</v>
      </c>
      <c r="L5" s="216" t="s">
        <v>123</v>
      </c>
      <c r="M5" s="74" t="s">
        <v>25</v>
      </c>
      <c r="N5" s="268" t="s">
        <v>730</v>
      </c>
      <c r="O5" s="9" t="s">
        <v>623</v>
      </c>
      <c r="P5" s="9" t="s">
        <v>623</v>
      </c>
      <c r="Q5" s="35" t="s">
        <v>25</v>
      </c>
      <c r="R5" s="35" t="s">
        <v>452</v>
      </c>
      <c r="S5" s="126" t="s">
        <v>54</v>
      </c>
      <c r="T5" s="252" t="s">
        <v>716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</row>
    <row r="6" spans="1:71" ht="15.75" customHeight="1" x14ac:dyDescent="0.25">
      <c r="A6" s="266">
        <v>4</v>
      </c>
      <c r="B6" s="251">
        <v>4</v>
      </c>
      <c r="C6" s="70" t="s">
        <v>731</v>
      </c>
      <c r="D6" s="3" t="s">
        <v>717</v>
      </c>
      <c r="E6" s="46" t="s">
        <v>9</v>
      </c>
      <c r="F6" s="45" t="s">
        <v>10</v>
      </c>
      <c r="G6" s="6">
        <v>44653</v>
      </c>
      <c r="H6" s="4" t="s">
        <v>718</v>
      </c>
      <c r="I6" s="5" t="s">
        <v>719</v>
      </c>
      <c r="J6" s="280"/>
      <c r="K6" s="9" t="s">
        <v>720</v>
      </c>
      <c r="L6" s="216" t="s">
        <v>123</v>
      </c>
      <c r="M6" s="74" t="s">
        <v>25</v>
      </c>
      <c r="N6" s="268" t="s">
        <v>728</v>
      </c>
      <c r="O6" s="9" t="s">
        <v>721</v>
      </c>
      <c r="P6" s="13"/>
      <c r="Q6" s="9" t="s">
        <v>328</v>
      </c>
      <c r="R6" s="13"/>
      <c r="S6" s="127" t="s">
        <v>85</v>
      </c>
      <c r="T6" s="252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</row>
    <row r="7" spans="1:71" ht="15.75" customHeight="1" x14ac:dyDescent="0.25">
      <c r="A7" s="266">
        <v>5</v>
      </c>
      <c r="B7" s="251">
        <v>29</v>
      </c>
      <c r="C7" s="70" t="s">
        <v>731</v>
      </c>
      <c r="D7" s="3" t="s">
        <v>722</v>
      </c>
      <c r="E7" s="46" t="s">
        <v>9</v>
      </c>
      <c r="F7" s="45" t="s">
        <v>10</v>
      </c>
      <c r="G7" s="6">
        <v>44600</v>
      </c>
      <c r="H7" s="4" t="s">
        <v>440</v>
      </c>
      <c r="I7" s="5" t="s">
        <v>723</v>
      </c>
      <c r="J7" s="280"/>
      <c r="K7" s="9" t="s">
        <v>724</v>
      </c>
      <c r="L7" s="216" t="s">
        <v>123</v>
      </c>
      <c r="M7" s="74" t="s">
        <v>25</v>
      </c>
      <c r="N7" s="268" t="s">
        <v>728</v>
      </c>
      <c r="O7" s="9" t="s">
        <v>721</v>
      </c>
      <c r="P7" s="13"/>
      <c r="Q7" s="9" t="s">
        <v>328</v>
      </c>
      <c r="R7" s="13"/>
      <c r="S7" s="127" t="s">
        <v>85</v>
      </c>
      <c r="T7" s="252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</row>
    <row r="8" spans="1:71" ht="15.75" customHeight="1" x14ac:dyDescent="0.25">
      <c r="A8" s="266">
        <v>6</v>
      </c>
      <c r="B8" s="251">
        <v>44</v>
      </c>
      <c r="C8" s="70" t="s">
        <v>117</v>
      </c>
      <c r="D8" s="3" t="s">
        <v>658</v>
      </c>
      <c r="E8" s="46" t="s">
        <v>11</v>
      </c>
      <c r="F8" s="45" t="s">
        <v>10</v>
      </c>
      <c r="G8" s="6">
        <v>44654</v>
      </c>
      <c r="H8" s="4" t="s">
        <v>127</v>
      </c>
      <c r="I8" s="5" t="s">
        <v>128</v>
      </c>
      <c r="J8" s="280" t="s">
        <v>888</v>
      </c>
      <c r="K8" s="267" t="s">
        <v>659</v>
      </c>
      <c r="L8" s="216" t="s">
        <v>123</v>
      </c>
      <c r="M8" s="74" t="s">
        <v>25</v>
      </c>
      <c r="N8" s="268" t="s">
        <v>987</v>
      </c>
      <c r="O8" s="9" t="s">
        <v>660</v>
      </c>
      <c r="P8" s="9" t="s">
        <v>653</v>
      </c>
      <c r="Q8" s="35" t="s">
        <v>25</v>
      </c>
      <c r="R8" s="199" t="s">
        <v>54</v>
      </c>
      <c r="S8" s="127" t="s">
        <v>85</v>
      </c>
      <c r="T8" s="23" t="s">
        <v>661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</row>
    <row r="9" spans="1:71" ht="15.75" customHeight="1" x14ac:dyDescent="0.25">
      <c r="A9" s="266">
        <v>7</v>
      </c>
      <c r="B9" s="251">
        <v>12</v>
      </c>
      <c r="C9" s="70" t="s">
        <v>117</v>
      </c>
      <c r="D9" s="3" t="s">
        <v>662</v>
      </c>
      <c r="E9" s="46" t="s">
        <v>9</v>
      </c>
      <c r="F9" s="45" t="s">
        <v>10</v>
      </c>
      <c r="G9" s="6">
        <v>44606</v>
      </c>
      <c r="H9" s="4" t="s">
        <v>127</v>
      </c>
      <c r="I9" s="5" t="s">
        <v>663</v>
      </c>
      <c r="J9" s="280" t="s">
        <v>889</v>
      </c>
      <c r="K9" s="267" t="s">
        <v>664</v>
      </c>
      <c r="L9" s="216" t="s">
        <v>123</v>
      </c>
      <c r="M9" s="74" t="s">
        <v>25</v>
      </c>
      <c r="N9" s="268" t="s">
        <v>987</v>
      </c>
      <c r="O9" s="9" t="s">
        <v>665</v>
      </c>
      <c r="P9" s="9" t="s">
        <v>653</v>
      </c>
      <c r="Q9" s="35" t="s">
        <v>25</v>
      </c>
      <c r="R9" s="199" t="s">
        <v>54</v>
      </c>
      <c r="S9" s="127" t="s">
        <v>85</v>
      </c>
      <c r="T9" s="252" t="s">
        <v>86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</row>
    <row r="10" spans="1:71" ht="15.75" customHeight="1" x14ac:dyDescent="0.25">
      <c r="A10" s="266">
        <v>8</v>
      </c>
      <c r="B10" s="251">
        <v>32</v>
      </c>
      <c r="C10" s="225" t="s">
        <v>783</v>
      </c>
      <c r="D10" s="3" t="s">
        <v>732</v>
      </c>
      <c r="E10" s="46" t="s">
        <v>9</v>
      </c>
      <c r="F10" s="45" t="s">
        <v>10</v>
      </c>
      <c r="G10" s="6">
        <v>44632</v>
      </c>
      <c r="H10" s="4" t="s">
        <v>733</v>
      </c>
      <c r="I10" s="5" t="s">
        <v>196</v>
      </c>
      <c r="J10" s="280" t="s">
        <v>890</v>
      </c>
      <c r="K10" s="267" t="s">
        <v>734</v>
      </c>
      <c r="L10" s="216" t="s">
        <v>123</v>
      </c>
      <c r="M10" s="74" t="s">
        <v>25</v>
      </c>
      <c r="N10" s="268" t="s">
        <v>804</v>
      </c>
      <c r="O10" s="9" t="s">
        <v>729</v>
      </c>
      <c r="P10" s="9" t="s">
        <v>729</v>
      </c>
      <c r="Q10" s="35" t="s">
        <v>25</v>
      </c>
      <c r="R10" s="35" t="s">
        <v>452</v>
      </c>
      <c r="S10" s="127" t="s">
        <v>85</v>
      </c>
      <c r="T10" s="252" t="s">
        <v>735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</row>
    <row r="11" spans="1:71" ht="15.75" customHeight="1" x14ac:dyDescent="0.25">
      <c r="A11" s="266">
        <v>9</v>
      </c>
      <c r="B11" s="251">
        <v>1</v>
      </c>
      <c r="C11" s="225" t="s">
        <v>782</v>
      </c>
      <c r="D11" s="3" t="s">
        <v>739</v>
      </c>
      <c r="E11" s="46" t="s">
        <v>11</v>
      </c>
      <c r="F11" s="45" t="s">
        <v>10</v>
      </c>
      <c r="G11" s="6">
        <v>44671</v>
      </c>
      <c r="H11" s="4" t="s">
        <v>80</v>
      </c>
      <c r="I11" s="5" t="s">
        <v>155</v>
      </c>
      <c r="J11" s="280" t="s">
        <v>891</v>
      </c>
      <c r="K11" s="9" t="s">
        <v>740</v>
      </c>
      <c r="L11" s="216" t="s">
        <v>123</v>
      </c>
      <c r="M11" s="74" t="s">
        <v>25</v>
      </c>
      <c r="N11" s="268" t="s">
        <v>993</v>
      </c>
      <c r="O11" s="9" t="s">
        <v>489</v>
      </c>
      <c r="P11" s="9" t="s">
        <v>489</v>
      </c>
      <c r="Q11" s="35" t="s">
        <v>25</v>
      </c>
      <c r="R11" s="35" t="s">
        <v>452</v>
      </c>
      <c r="S11" s="126" t="s">
        <v>54</v>
      </c>
      <c r="T11" s="252" t="s">
        <v>741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</row>
    <row r="12" spans="1:71" ht="15.75" customHeight="1" x14ac:dyDescent="0.25">
      <c r="A12" s="266">
        <v>10</v>
      </c>
      <c r="B12" s="251">
        <v>8</v>
      </c>
      <c r="C12" s="253" t="s">
        <v>497</v>
      </c>
      <c r="D12" s="3" t="s">
        <v>666</v>
      </c>
      <c r="E12" s="46" t="s">
        <v>9</v>
      </c>
      <c r="F12" s="45" t="s">
        <v>10</v>
      </c>
      <c r="G12" s="6">
        <v>44605</v>
      </c>
      <c r="H12" s="4" t="s">
        <v>667</v>
      </c>
      <c r="I12" s="5" t="s">
        <v>668</v>
      </c>
      <c r="J12" s="280" t="s">
        <v>892</v>
      </c>
      <c r="K12" s="9" t="s">
        <v>669</v>
      </c>
      <c r="L12" s="79" t="s">
        <v>568</v>
      </c>
      <c r="M12" s="74" t="s">
        <v>25</v>
      </c>
      <c r="N12" s="268" t="s">
        <v>730</v>
      </c>
      <c r="O12" s="9" t="s">
        <v>497</v>
      </c>
      <c r="P12" s="9" t="s">
        <v>497</v>
      </c>
      <c r="Q12" s="35" t="s">
        <v>25</v>
      </c>
      <c r="R12" s="35" t="s">
        <v>452</v>
      </c>
      <c r="S12" s="127" t="s">
        <v>85</v>
      </c>
      <c r="T12" s="23" t="s">
        <v>670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</row>
    <row r="13" spans="1:71" ht="15.75" customHeight="1" x14ac:dyDescent="0.25">
      <c r="A13" s="266">
        <v>11</v>
      </c>
      <c r="B13" s="251">
        <v>3</v>
      </c>
      <c r="C13" s="253" t="s">
        <v>497</v>
      </c>
      <c r="D13" s="3" t="s">
        <v>671</v>
      </c>
      <c r="E13" s="46" t="s">
        <v>9</v>
      </c>
      <c r="F13" s="45" t="s">
        <v>10</v>
      </c>
      <c r="G13" s="6">
        <v>44603</v>
      </c>
      <c r="H13" s="4" t="s">
        <v>458</v>
      </c>
      <c r="I13" s="5" t="s">
        <v>672</v>
      </c>
      <c r="J13" s="280" t="s">
        <v>893</v>
      </c>
      <c r="K13" s="9" t="s">
        <v>659</v>
      </c>
      <c r="L13" s="79" t="s">
        <v>568</v>
      </c>
      <c r="M13" s="74" t="s">
        <v>25</v>
      </c>
      <c r="N13" s="268" t="s">
        <v>730</v>
      </c>
      <c r="O13" s="9" t="s">
        <v>497</v>
      </c>
      <c r="P13" s="9" t="s">
        <v>497</v>
      </c>
      <c r="Q13" s="35" t="s">
        <v>25</v>
      </c>
      <c r="R13" s="35" t="s">
        <v>452</v>
      </c>
      <c r="S13" s="127" t="s">
        <v>85</v>
      </c>
      <c r="T13" s="23" t="s">
        <v>673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</row>
    <row r="14" spans="1:71" ht="15.75" customHeight="1" x14ac:dyDescent="0.25">
      <c r="A14" s="266">
        <v>12</v>
      </c>
      <c r="B14" s="251">
        <v>38</v>
      </c>
      <c r="C14" s="225" t="s">
        <v>558</v>
      </c>
      <c r="D14" s="3" t="s">
        <v>758</v>
      </c>
      <c r="E14" s="46" t="s">
        <v>11</v>
      </c>
      <c r="F14" s="45" t="s">
        <v>10</v>
      </c>
      <c r="G14" s="6">
        <v>44667</v>
      </c>
      <c r="H14" s="4" t="s">
        <v>226</v>
      </c>
      <c r="I14" s="5" t="s">
        <v>446</v>
      </c>
      <c r="J14" s="280" t="s">
        <v>894</v>
      </c>
      <c r="K14" s="9" t="s">
        <v>447</v>
      </c>
      <c r="L14" s="216" t="s">
        <v>123</v>
      </c>
      <c r="M14" s="74" t="s">
        <v>25</v>
      </c>
      <c r="N14" s="268" t="s">
        <v>804</v>
      </c>
      <c r="O14" s="9" t="s">
        <v>448</v>
      </c>
      <c r="P14" s="9" t="s">
        <v>448</v>
      </c>
      <c r="Q14" s="35" t="s">
        <v>25</v>
      </c>
      <c r="R14" s="35" t="s">
        <v>452</v>
      </c>
      <c r="S14" s="126" t="s">
        <v>54</v>
      </c>
      <c r="T14" s="252" t="s">
        <v>759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</row>
    <row r="15" spans="1:71" ht="15.75" customHeight="1" x14ac:dyDescent="0.25">
      <c r="A15" s="266">
        <v>13</v>
      </c>
      <c r="B15" s="251">
        <v>15</v>
      </c>
      <c r="C15" s="70" t="s">
        <v>866</v>
      </c>
      <c r="D15" s="3" t="s">
        <v>727</v>
      </c>
      <c r="E15" s="46" t="s">
        <v>9</v>
      </c>
      <c r="F15" s="45" t="s">
        <v>10</v>
      </c>
      <c r="G15" s="6">
        <v>44661</v>
      </c>
      <c r="H15" s="4" t="s">
        <v>212</v>
      </c>
      <c r="I15" s="5" t="s">
        <v>338</v>
      </c>
      <c r="J15" s="280" t="s">
        <v>903</v>
      </c>
      <c r="K15" s="9" t="s">
        <v>257</v>
      </c>
      <c r="L15" s="78" t="s">
        <v>122</v>
      </c>
      <c r="M15" s="74" t="s">
        <v>25</v>
      </c>
      <c r="N15" s="268" t="s">
        <v>728</v>
      </c>
      <c r="O15" s="9" t="s">
        <v>161</v>
      </c>
      <c r="P15" s="9" t="s">
        <v>161</v>
      </c>
      <c r="Q15" s="35" t="s">
        <v>25</v>
      </c>
      <c r="R15" s="35" t="s">
        <v>452</v>
      </c>
      <c r="S15" s="127" t="s">
        <v>85</v>
      </c>
      <c r="T15" s="23" t="s">
        <v>632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</row>
    <row r="16" spans="1:71" ht="15.75" customHeight="1" x14ac:dyDescent="0.25">
      <c r="A16" s="291">
        <v>14</v>
      </c>
      <c r="B16" s="292">
        <v>17</v>
      </c>
      <c r="C16" s="230" t="s">
        <v>866</v>
      </c>
      <c r="D16" s="231" t="s">
        <v>726</v>
      </c>
      <c r="E16" s="232" t="s">
        <v>9</v>
      </c>
      <c r="F16" s="232" t="s">
        <v>10</v>
      </c>
      <c r="G16" s="293">
        <v>44604</v>
      </c>
      <c r="H16" s="228" t="s">
        <v>344</v>
      </c>
      <c r="I16" s="228" t="s">
        <v>634</v>
      </c>
      <c r="J16" s="294" t="s">
        <v>904</v>
      </c>
      <c r="K16" s="228" t="s">
        <v>506</v>
      </c>
      <c r="L16" s="78" t="s">
        <v>122</v>
      </c>
      <c r="M16" s="74" t="s">
        <v>25</v>
      </c>
      <c r="N16" s="268" t="s">
        <v>728</v>
      </c>
      <c r="O16" s="9" t="s">
        <v>161</v>
      </c>
      <c r="P16" s="9" t="s">
        <v>161</v>
      </c>
      <c r="Q16" s="35" t="s">
        <v>25</v>
      </c>
      <c r="R16" s="35" t="s">
        <v>452</v>
      </c>
      <c r="S16" s="127" t="s">
        <v>85</v>
      </c>
      <c r="T16" s="23" t="s">
        <v>635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</row>
    <row r="17" spans="1:71" ht="15.75" customHeight="1" x14ac:dyDescent="0.25">
      <c r="A17" s="266">
        <v>15</v>
      </c>
      <c r="B17" s="251">
        <v>40</v>
      </c>
      <c r="C17" s="70" t="s">
        <v>866</v>
      </c>
      <c r="D17" s="3" t="s">
        <v>636</v>
      </c>
      <c r="E17" s="46" t="s">
        <v>9</v>
      </c>
      <c r="F17" s="45" t="s">
        <v>10</v>
      </c>
      <c r="G17" s="6">
        <v>44666</v>
      </c>
      <c r="H17" s="4" t="s">
        <v>725</v>
      </c>
      <c r="I17" s="5" t="s">
        <v>120</v>
      </c>
      <c r="J17" s="280" t="s">
        <v>905</v>
      </c>
      <c r="K17" s="9" t="s">
        <v>457</v>
      </c>
      <c r="L17" s="78" t="s">
        <v>122</v>
      </c>
      <c r="M17" s="74" t="s">
        <v>25</v>
      </c>
      <c r="N17" s="268" t="s">
        <v>728</v>
      </c>
      <c r="O17" s="9" t="s">
        <v>161</v>
      </c>
      <c r="P17" s="9" t="s">
        <v>161</v>
      </c>
      <c r="Q17" s="35" t="s">
        <v>25</v>
      </c>
      <c r="R17" s="35" t="s">
        <v>452</v>
      </c>
      <c r="S17" s="127" t="s">
        <v>85</v>
      </c>
      <c r="T17" s="23" t="s">
        <v>638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</row>
    <row r="18" spans="1:71" ht="15.75" customHeight="1" x14ac:dyDescent="0.25">
      <c r="A18" s="266">
        <v>16</v>
      </c>
      <c r="B18" s="251">
        <v>7</v>
      </c>
      <c r="C18" s="253" t="s">
        <v>639</v>
      </c>
      <c r="D18" s="3" t="s">
        <v>928</v>
      </c>
      <c r="E18" s="46" t="s">
        <v>11</v>
      </c>
      <c r="F18" s="45" t="s">
        <v>10</v>
      </c>
      <c r="G18" s="6">
        <v>44589</v>
      </c>
      <c r="H18" s="4" t="s">
        <v>641</v>
      </c>
      <c r="I18" s="5" t="s">
        <v>642</v>
      </c>
      <c r="J18" s="280" t="s">
        <v>906</v>
      </c>
      <c r="K18" s="267" t="s">
        <v>643</v>
      </c>
      <c r="L18" s="79" t="s">
        <v>568</v>
      </c>
      <c r="M18" s="74" t="s">
        <v>25</v>
      </c>
      <c r="N18" s="268" t="s">
        <v>804</v>
      </c>
      <c r="O18" s="13"/>
      <c r="P18" s="13"/>
      <c r="Q18" s="9" t="s">
        <v>328</v>
      </c>
      <c r="R18" s="13"/>
      <c r="S18" s="127" t="s">
        <v>85</v>
      </c>
      <c r="T18" s="23" t="s">
        <v>644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</row>
    <row r="19" spans="1:71" ht="15.75" customHeight="1" x14ac:dyDescent="0.25">
      <c r="A19" s="266">
        <v>17</v>
      </c>
      <c r="B19" s="251">
        <v>14</v>
      </c>
      <c r="C19" s="253" t="s">
        <v>736</v>
      </c>
      <c r="D19" s="3" t="s">
        <v>649</v>
      </c>
      <c r="E19" s="46" t="s">
        <v>11</v>
      </c>
      <c r="F19" s="45" t="s">
        <v>172</v>
      </c>
      <c r="G19" s="6">
        <v>44630</v>
      </c>
      <c r="H19" s="4" t="s">
        <v>383</v>
      </c>
      <c r="I19" s="5" t="s">
        <v>650</v>
      </c>
      <c r="J19" s="280" t="s">
        <v>907</v>
      </c>
      <c r="K19" s="267" t="s">
        <v>8</v>
      </c>
      <c r="L19" s="79" t="s">
        <v>568</v>
      </c>
      <c r="M19" s="74" t="s">
        <v>25</v>
      </c>
      <c r="N19" s="268" t="s">
        <v>804</v>
      </c>
      <c r="O19" s="9" t="s">
        <v>651</v>
      </c>
      <c r="P19" s="9" t="s">
        <v>651</v>
      </c>
      <c r="Q19" s="35" t="s">
        <v>25</v>
      </c>
      <c r="R19" s="35" t="s">
        <v>452</v>
      </c>
      <c r="S19" s="127" t="s">
        <v>85</v>
      </c>
      <c r="T19" s="23" t="s">
        <v>652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</row>
    <row r="20" spans="1:71" ht="15.6" customHeight="1" x14ac:dyDescent="0.25">
      <c r="A20" s="266">
        <v>18</v>
      </c>
      <c r="B20" s="251">
        <v>36</v>
      </c>
      <c r="C20" s="225" t="s">
        <v>19</v>
      </c>
      <c r="D20" s="3" t="s">
        <v>737</v>
      </c>
      <c r="E20" s="46" t="s">
        <v>11</v>
      </c>
      <c r="F20" s="45" t="s">
        <v>21</v>
      </c>
      <c r="G20" s="6">
        <v>44661</v>
      </c>
      <c r="H20" s="4" t="s">
        <v>383</v>
      </c>
      <c r="I20" s="5" t="s">
        <v>738</v>
      </c>
      <c r="J20" s="280" t="s">
        <v>908</v>
      </c>
      <c r="K20" s="267" t="s">
        <v>20</v>
      </c>
      <c r="L20" s="79" t="s">
        <v>568</v>
      </c>
      <c r="M20" s="74" t="s">
        <v>25</v>
      </c>
      <c r="N20" s="268" t="s">
        <v>804</v>
      </c>
      <c r="O20" s="9" t="s">
        <v>19</v>
      </c>
      <c r="P20" s="9" t="s">
        <v>19</v>
      </c>
      <c r="Q20" s="35" t="s">
        <v>25</v>
      </c>
      <c r="R20" s="35" t="s">
        <v>452</v>
      </c>
      <c r="S20" s="127" t="s">
        <v>85</v>
      </c>
      <c r="T20" s="252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</row>
    <row r="21" spans="1:71" ht="15.75" customHeight="1" x14ac:dyDescent="0.25">
      <c r="A21" s="266">
        <v>19</v>
      </c>
      <c r="B21" s="251">
        <v>9</v>
      </c>
      <c r="C21" s="70" t="s">
        <v>574</v>
      </c>
      <c r="D21" s="3" t="s">
        <v>621</v>
      </c>
      <c r="E21" s="46" t="s">
        <v>11</v>
      </c>
      <c r="F21" s="45" t="s">
        <v>10</v>
      </c>
      <c r="G21" s="6">
        <v>44654</v>
      </c>
      <c r="H21" s="4" t="s">
        <v>148</v>
      </c>
      <c r="I21" s="5" t="s">
        <v>622</v>
      </c>
      <c r="J21" s="280" t="s">
        <v>909</v>
      </c>
      <c r="K21" s="9" t="s">
        <v>112</v>
      </c>
      <c r="L21" s="216" t="s">
        <v>123</v>
      </c>
      <c r="M21" s="74" t="s">
        <v>25</v>
      </c>
      <c r="N21" s="268" t="s">
        <v>803</v>
      </c>
      <c r="O21" s="9" t="s">
        <v>573</v>
      </c>
      <c r="P21" s="9" t="s">
        <v>573</v>
      </c>
      <c r="Q21" s="35" t="s">
        <v>25</v>
      </c>
      <c r="R21" s="35" t="s">
        <v>452</v>
      </c>
      <c r="S21" s="126" t="s">
        <v>54</v>
      </c>
      <c r="T21" s="252" t="s">
        <v>86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</row>
    <row r="22" spans="1:71" ht="15.75" customHeight="1" x14ac:dyDescent="0.25">
      <c r="A22" s="266">
        <v>20</v>
      </c>
      <c r="B22" s="251">
        <v>16</v>
      </c>
      <c r="C22" s="225" t="s">
        <v>809</v>
      </c>
      <c r="D22" s="3" t="s">
        <v>628</v>
      </c>
      <c r="E22" s="46" t="s">
        <v>11</v>
      </c>
      <c r="F22" s="45" t="s">
        <v>10</v>
      </c>
      <c r="G22" s="6">
        <v>44611</v>
      </c>
      <c r="H22" s="4" t="s">
        <v>333</v>
      </c>
      <c r="I22" s="5" t="s">
        <v>113</v>
      </c>
      <c r="J22" s="280" t="s">
        <v>910</v>
      </c>
      <c r="K22" s="9" t="s">
        <v>101</v>
      </c>
      <c r="L22" s="78" t="s">
        <v>122</v>
      </c>
      <c r="M22" s="74" t="s">
        <v>25</v>
      </c>
      <c r="N22" s="268" t="s">
        <v>989</v>
      </c>
      <c r="O22" s="9" t="s">
        <v>391</v>
      </c>
      <c r="P22" s="9" t="s">
        <v>391</v>
      </c>
      <c r="Q22" s="35" t="s">
        <v>25</v>
      </c>
      <c r="R22" s="35" t="s">
        <v>452</v>
      </c>
      <c r="S22" s="127" t="s">
        <v>85</v>
      </c>
      <c r="T22" s="23" t="s">
        <v>629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</row>
    <row r="23" spans="1:71" ht="15.75" customHeight="1" x14ac:dyDescent="0.25">
      <c r="A23" s="266">
        <v>21</v>
      </c>
      <c r="B23" s="251">
        <v>34</v>
      </c>
      <c r="C23" s="70" t="s">
        <v>827</v>
      </c>
      <c r="D23" s="3" t="s">
        <v>772</v>
      </c>
      <c r="E23" s="46" t="s">
        <v>11</v>
      </c>
      <c r="F23" s="45" t="s">
        <v>10</v>
      </c>
      <c r="G23" s="6">
        <v>44701</v>
      </c>
      <c r="H23" s="4" t="s">
        <v>383</v>
      </c>
      <c r="I23" s="5" t="s">
        <v>58</v>
      </c>
      <c r="J23" s="280" t="s">
        <v>911</v>
      </c>
      <c r="K23" s="9" t="s">
        <v>774</v>
      </c>
      <c r="L23" s="78" t="s">
        <v>122</v>
      </c>
      <c r="M23" s="74" t="s">
        <v>25</v>
      </c>
      <c r="N23" s="268" t="s">
        <v>995</v>
      </c>
      <c r="O23" s="9" t="s">
        <v>770</v>
      </c>
      <c r="P23" s="9" t="s">
        <v>770</v>
      </c>
      <c r="Q23" s="35" t="s">
        <v>25</v>
      </c>
      <c r="R23" s="35" t="s">
        <v>452</v>
      </c>
      <c r="S23" s="127" t="s">
        <v>85</v>
      </c>
      <c r="T23" s="23" t="s">
        <v>775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</row>
    <row r="24" spans="1:71" ht="15.75" customHeight="1" x14ac:dyDescent="0.25">
      <c r="A24" s="266">
        <v>22</v>
      </c>
      <c r="B24" s="251">
        <v>50</v>
      </c>
      <c r="C24" s="70" t="s">
        <v>827</v>
      </c>
      <c r="D24" s="3" t="s">
        <v>786</v>
      </c>
      <c r="E24" s="46" t="s">
        <v>11</v>
      </c>
      <c r="F24" s="45" t="s">
        <v>10</v>
      </c>
      <c r="G24" s="6">
        <v>44651</v>
      </c>
      <c r="H24" s="4" t="s">
        <v>332</v>
      </c>
      <c r="I24" s="5" t="s">
        <v>787</v>
      </c>
      <c r="J24" s="280"/>
      <c r="K24" s="9" t="s">
        <v>91</v>
      </c>
      <c r="L24" s="78" t="s">
        <v>122</v>
      </c>
      <c r="M24" s="74" t="s">
        <v>25</v>
      </c>
      <c r="N24" s="268" t="s">
        <v>996</v>
      </c>
      <c r="O24" s="13"/>
      <c r="P24" s="13"/>
      <c r="Q24" s="9" t="s">
        <v>328</v>
      </c>
      <c r="R24" s="13"/>
      <c r="S24" s="127" t="s">
        <v>85</v>
      </c>
      <c r="T24" s="23" t="s">
        <v>788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</row>
    <row r="25" spans="1:71" ht="15.75" customHeight="1" x14ac:dyDescent="0.25">
      <c r="A25" s="266">
        <v>23</v>
      </c>
      <c r="B25" s="251">
        <v>30</v>
      </c>
      <c r="C25" s="70" t="s">
        <v>827</v>
      </c>
      <c r="D25" s="3" t="s">
        <v>784</v>
      </c>
      <c r="E25" s="46" t="s">
        <v>9</v>
      </c>
      <c r="F25" s="45" t="s">
        <v>10</v>
      </c>
      <c r="G25" s="6">
        <v>44659</v>
      </c>
      <c r="H25" s="4" t="s">
        <v>202</v>
      </c>
      <c r="I25" s="5" t="s">
        <v>79</v>
      </c>
      <c r="J25" s="280" t="s">
        <v>912</v>
      </c>
      <c r="K25" s="9" t="s">
        <v>656</v>
      </c>
      <c r="L25" s="78" t="s">
        <v>122</v>
      </c>
      <c r="M25" s="74" t="s">
        <v>25</v>
      </c>
      <c r="N25" s="268" t="s">
        <v>995</v>
      </c>
      <c r="O25" s="9" t="s">
        <v>781</v>
      </c>
      <c r="P25" s="9" t="s">
        <v>781</v>
      </c>
      <c r="Q25" s="35" t="s">
        <v>25</v>
      </c>
      <c r="R25" s="35" t="s">
        <v>452</v>
      </c>
      <c r="S25" s="127" t="s">
        <v>85</v>
      </c>
      <c r="T25" s="23" t="s">
        <v>785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</row>
    <row r="26" spans="1:71" ht="15.75" customHeight="1" x14ac:dyDescent="0.25">
      <c r="A26" s="266">
        <v>24</v>
      </c>
      <c r="B26" s="251">
        <v>24</v>
      </c>
      <c r="C26" s="70" t="s">
        <v>827</v>
      </c>
      <c r="D26" s="3" t="s">
        <v>769</v>
      </c>
      <c r="E26" s="46" t="s">
        <v>9</v>
      </c>
      <c r="F26" s="45" t="s">
        <v>10</v>
      </c>
      <c r="G26" s="6">
        <v>44620</v>
      </c>
      <c r="H26" s="4" t="s">
        <v>202</v>
      </c>
      <c r="I26" s="5" t="s">
        <v>114</v>
      </c>
      <c r="J26" s="280" t="s">
        <v>913</v>
      </c>
      <c r="K26" s="9" t="s">
        <v>91</v>
      </c>
      <c r="L26" s="78" t="s">
        <v>122</v>
      </c>
      <c r="M26" s="74" t="s">
        <v>25</v>
      </c>
      <c r="N26" s="268" t="s">
        <v>995</v>
      </c>
      <c r="O26" s="9" t="s">
        <v>770</v>
      </c>
      <c r="P26" s="9" t="s">
        <v>770</v>
      </c>
      <c r="Q26" s="35" t="s">
        <v>25</v>
      </c>
      <c r="R26" s="35" t="s">
        <v>452</v>
      </c>
      <c r="S26" s="127" t="s">
        <v>85</v>
      </c>
      <c r="T26" s="23" t="s">
        <v>771</v>
      </c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</row>
    <row r="27" spans="1:71" ht="15.75" customHeight="1" x14ac:dyDescent="0.25">
      <c r="A27" s="266">
        <v>25</v>
      </c>
      <c r="B27" s="251">
        <v>2</v>
      </c>
      <c r="C27" s="70" t="s">
        <v>827</v>
      </c>
      <c r="D27" s="3" t="s">
        <v>791</v>
      </c>
      <c r="E27" s="46" t="s">
        <v>9</v>
      </c>
      <c r="F27" s="45" t="s">
        <v>10</v>
      </c>
      <c r="G27" s="6">
        <v>44698</v>
      </c>
      <c r="H27" s="4" t="s">
        <v>202</v>
      </c>
      <c r="I27" s="5" t="s">
        <v>320</v>
      </c>
      <c r="J27" s="280" t="s">
        <v>914</v>
      </c>
      <c r="K27" s="9" t="s">
        <v>217</v>
      </c>
      <c r="L27" s="78" t="s">
        <v>122</v>
      </c>
      <c r="M27" s="74" t="s">
        <v>25</v>
      </c>
      <c r="N27" s="268" t="s">
        <v>995</v>
      </c>
      <c r="O27" s="9" t="s">
        <v>763</v>
      </c>
      <c r="P27" s="9" t="s">
        <v>763</v>
      </c>
      <c r="Q27" s="35" t="s">
        <v>25</v>
      </c>
      <c r="R27" s="35" t="s">
        <v>452</v>
      </c>
      <c r="S27" s="127" t="s">
        <v>85</v>
      </c>
      <c r="T27" s="23" t="s">
        <v>792</v>
      </c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</row>
    <row r="28" spans="1:71" ht="15.75" customHeight="1" x14ac:dyDescent="0.25">
      <c r="A28" s="266">
        <v>26</v>
      </c>
      <c r="B28" s="251">
        <v>26</v>
      </c>
      <c r="C28" s="70" t="s">
        <v>827</v>
      </c>
      <c r="D28" s="3" t="s">
        <v>776</v>
      </c>
      <c r="E28" s="46" t="s">
        <v>9</v>
      </c>
      <c r="F28" s="45" t="s">
        <v>10</v>
      </c>
      <c r="G28" s="6">
        <v>44686</v>
      </c>
      <c r="H28" s="4" t="s">
        <v>383</v>
      </c>
      <c r="I28" s="5" t="s">
        <v>22</v>
      </c>
      <c r="J28" s="280" t="s">
        <v>915</v>
      </c>
      <c r="K28" s="9" t="s">
        <v>777</v>
      </c>
      <c r="L28" s="78" t="s">
        <v>122</v>
      </c>
      <c r="M28" s="74" t="s">
        <v>25</v>
      </c>
      <c r="N28" s="268" t="s">
        <v>995</v>
      </c>
      <c r="O28" s="9" t="s">
        <v>763</v>
      </c>
      <c r="P28" s="9" t="s">
        <v>763</v>
      </c>
      <c r="Q28" s="35" t="s">
        <v>25</v>
      </c>
      <c r="R28" s="35" t="s">
        <v>452</v>
      </c>
      <c r="S28" s="127" t="s">
        <v>85</v>
      </c>
      <c r="T28" s="23" t="s">
        <v>778</v>
      </c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</row>
    <row r="29" spans="1:71" ht="15.75" customHeight="1" x14ac:dyDescent="0.25">
      <c r="A29" s="266">
        <v>27</v>
      </c>
      <c r="B29" s="251">
        <v>43</v>
      </c>
      <c r="C29" s="70" t="s">
        <v>827</v>
      </c>
      <c r="D29" s="3" t="s">
        <v>773</v>
      </c>
      <c r="E29" s="46" t="s">
        <v>9</v>
      </c>
      <c r="F29" s="45" t="s">
        <v>10</v>
      </c>
      <c r="G29" s="6">
        <v>44606</v>
      </c>
      <c r="H29" s="4" t="s">
        <v>383</v>
      </c>
      <c r="I29" s="5" t="s">
        <v>208</v>
      </c>
      <c r="J29" s="280" t="s">
        <v>916</v>
      </c>
      <c r="K29" s="9" t="s">
        <v>209</v>
      </c>
      <c r="L29" s="78" t="s">
        <v>122</v>
      </c>
      <c r="M29" s="74" t="s">
        <v>25</v>
      </c>
      <c r="N29" s="268" t="s">
        <v>995</v>
      </c>
      <c r="O29" s="9" t="s">
        <v>779</v>
      </c>
      <c r="P29" s="9" t="s">
        <v>779</v>
      </c>
      <c r="Q29" s="35" t="s">
        <v>25</v>
      </c>
      <c r="R29" s="35" t="s">
        <v>452</v>
      </c>
      <c r="S29" s="127" t="s">
        <v>85</v>
      </c>
      <c r="T29" s="23" t="s">
        <v>780</v>
      </c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</row>
    <row r="30" spans="1:71" ht="15.75" customHeight="1" x14ac:dyDescent="0.25">
      <c r="A30" s="266">
        <v>28</v>
      </c>
      <c r="B30" s="251">
        <v>39</v>
      </c>
      <c r="C30" s="70" t="s">
        <v>827</v>
      </c>
      <c r="D30" s="3" t="s">
        <v>766</v>
      </c>
      <c r="E30" s="46" t="s">
        <v>9</v>
      </c>
      <c r="F30" s="45" t="s">
        <v>10</v>
      </c>
      <c r="G30" s="6">
        <v>44633</v>
      </c>
      <c r="H30" s="4" t="s">
        <v>202</v>
      </c>
      <c r="I30" s="5" t="s">
        <v>236</v>
      </c>
      <c r="J30" s="280" t="s">
        <v>917</v>
      </c>
      <c r="K30" s="9" t="s">
        <v>767</v>
      </c>
      <c r="L30" s="78" t="s">
        <v>122</v>
      </c>
      <c r="M30" s="74" t="s">
        <v>25</v>
      </c>
      <c r="N30" s="383" t="s">
        <v>1060</v>
      </c>
      <c r="O30" s="9" t="s">
        <v>764</v>
      </c>
      <c r="P30" s="9" t="s">
        <v>764</v>
      </c>
      <c r="Q30" s="35" t="s">
        <v>25</v>
      </c>
      <c r="R30" s="35" t="s">
        <v>452</v>
      </c>
      <c r="S30" s="127" t="s">
        <v>85</v>
      </c>
      <c r="T30" s="23" t="s">
        <v>768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</row>
    <row r="31" spans="1:71" ht="15.75" customHeight="1" x14ac:dyDescent="0.25">
      <c r="A31" s="266">
        <v>29</v>
      </c>
      <c r="B31" s="251">
        <v>25</v>
      </c>
      <c r="C31" s="70" t="s">
        <v>827</v>
      </c>
      <c r="D31" s="3" t="s">
        <v>760</v>
      </c>
      <c r="E31" s="46" t="s">
        <v>9</v>
      </c>
      <c r="F31" s="45" t="s">
        <v>10</v>
      </c>
      <c r="G31" s="6">
        <v>44652</v>
      </c>
      <c r="H31" s="4" t="s">
        <v>383</v>
      </c>
      <c r="I31" s="5" t="s">
        <v>761</v>
      </c>
      <c r="J31" s="280" t="s">
        <v>918</v>
      </c>
      <c r="K31" s="9" t="s">
        <v>762</v>
      </c>
      <c r="L31" s="78" t="s">
        <v>122</v>
      </c>
      <c r="M31" s="74" t="s">
        <v>25</v>
      </c>
      <c r="N31" s="383" t="s">
        <v>1060</v>
      </c>
      <c r="O31" s="9" t="s">
        <v>763</v>
      </c>
      <c r="P31" s="9" t="s">
        <v>764</v>
      </c>
      <c r="Q31" s="35" t="s">
        <v>25</v>
      </c>
      <c r="R31" s="35" t="s">
        <v>452</v>
      </c>
      <c r="S31" s="127" t="s">
        <v>85</v>
      </c>
      <c r="T31" s="23" t="s">
        <v>765</v>
      </c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</row>
    <row r="32" spans="1:71" ht="15.75" customHeight="1" x14ac:dyDescent="0.25">
      <c r="A32" s="266">
        <v>30</v>
      </c>
      <c r="B32" s="251">
        <v>11</v>
      </c>
      <c r="C32" s="70" t="s">
        <v>828</v>
      </c>
      <c r="D32" s="3" t="s">
        <v>789</v>
      </c>
      <c r="E32" s="46" t="s">
        <v>9</v>
      </c>
      <c r="F32" s="45" t="s">
        <v>10</v>
      </c>
      <c r="G32" s="6">
        <v>44658</v>
      </c>
      <c r="H32" s="4" t="s">
        <v>733</v>
      </c>
      <c r="I32" s="5" t="s">
        <v>790</v>
      </c>
      <c r="J32" s="280"/>
      <c r="K32" s="9" t="s">
        <v>463</v>
      </c>
      <c r="L32" s="78" t="s">
        <v>122</v>
      </c>
      <c r="M32" s="74" t="s">
        <v>25</v>
      </c>
      <c r="N32" s="265"/>
      <c r="O32" s="9" t="s">
        <v>757</v>
      </c>
      <c r="P32" s="13"/>
      <c r="Q32" s="9" t="s">
        <v>328</v>
      </c>
      <c r="R32" s="13"/>
      <c r="S32" s="127" t="s">
        <v>85</v>
      </c>
      <c r="T32" s="252" t="s">
        <v>86</v>
      </c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</row>
    <row r="33" spans="1:71" ht="15.75" customHeight="1" x14ac:dyDescent="0.25">
      <c r="A33" s="266">
        <v>31</v>
      </c>
      <c r="B33" s="251">
        <v>13</v>
      </c>
      <c r="C33" s="2" t="s">
        <v>342</v>
      </c>
      <c r="D33" s="3" t="s">
        <v>693</v>
      </c>
      <c r="E33" s="46" t="s">
        <v>11</v>
      </c>
      <c r="F33" s="45" t="s">
        <v>10</v>
      </c>
      <c r="G33" s="6">
        <v>44661</v>
      </c>
      <c r="H33" s="4" t="s">
        <v>793</v>
      </c>
      <c r="I33" s="5" t="s">
        <v>794</v>
      </c>
      <c r="J33" s="280"/>
      <c r="K33" s="9" t="s">
        <v>795</v>
      </c>
      <c r="L33" s="216" t="s">
        <v>123</v>
      </c>
      <c r="M33" s="74" t="s">
        <v>25</v>
      </c>
      <c r="N33" s="265"/>
      <c r="O33" s="9" t="s">
        <v>125</v>
      </c>
      <c r="P33" s="13"/>
      <c r="Q33" s="9" t="s">
        <v>328</v>
      </c>
      <c r="R33" s="13"/>
      <c r="S33" s="127" t="s">
        <v>85</v>
      </c>
      <c r="T33" s="23" t="s">
        <v>796</v>
      </c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</row>
    <row r="34" spans="1:71" ht="15.75" customHeight="1" x14ac:dyDescent="0.25">
      <c r="A34" s="266">
        <v>32</v>
      </c>
      <c r="B34" s="251">
        <v>5</v>
      </c>
      <c r="C34" s="2" t="s">
        <v>342</v>
      </c>
      <c r="D34" s="3" t="s">
        <v>700</v>
      </c>
      <c r="E34" s="46" t="s">
        <v>11</v>
      </c>
      <c r="F34" s="45" t="s">
        <v>10</v>
      </c>
      <c r="G34" s="6">
        <v>44675</v>
      </c>
      <c r="H34" s="4" t="s">
        <v>383</v>
      </c>
      <c r="I34" s="5" t="s">
        <v>321</v>
      </c>
      <c r="J34" s="280"/>
      <c r="K34" s="9" t="s">
        <v>322</v>
      </c>
      <c r="L34" s="216" t="s">
        <v>123</v>
      </c>
      <c r="M34" s="74" t="s">
        <v>25</v>
      </c>
      <c r="N34" s="265"/>
      <c r="O34" s="9" t="s">
        <v>125</v>
      </c>
      <c r="P34" s="13"/>
      <c r="Q34" s="9" t="s">
        <v>328</v>
      </c>
      <c r="R34" s="13"/>
      <c r="S34" s="127" t="s">
        <v>85</v>
      </c>
      <c r="T34" s="23" t="s">
        <v>797</v>
      </c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</row>
    <row r="35" spans="1:71" ht="15.75" customHeight="1" x14ac:dyDescent="0.25">
      <c r="A35" s="266">
        <v>33</v>
      </c>
      <c r="B35" s="251">
        <v>45</v>
      </c>
      <c r="C35" s="2" t="s">
        <v>342</v>
      </c>
      <c r="D35" s="3" t="s">
        <v>690</v>
      </c>
      <c r="E35" s="46" t="s">
        <v>9</v>
      </c>
      <c r="F35" s="45" t="s">
        <v>172</v>
      </c>
      <c r="G35" s="6">
        <v>44646</v>
      </c>
      <c r="H35" s="4" t="s">
        <v>793</v>
      </c>
      <c r="I35" s="5" t="s">
        <v>692</v>
      </c>
      <c r="J35" s="280" t="s">
        <v>919</v>
      </c>
      <c r="K35" s="9" t="s">
        <v>91</v>
      </c>
      <c r="L35" s="216" t="s">
        <v>123</v>
      </c>
      <c r="M35" s="74" t="s">
        <v>25</v>
      </c>
      <c r="N35" s="265"/>
      <c r="O35" s="9" t="s">
        <v>125</v>
      </c>
      <c r="P35" s="13"/>
      <c r="Q35" s="9" t="s">
        <v>328</v>
      </c>
      <c r="R35" s="13"/>
      <c r="S35" s="127" t="s">
        <v>85</v>
      </c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</row>
    <row r="36" spans="1:71" ht="15.75" customHeight="1" x14ac:dyDescent="0.25">
      <c r="A36" s="291">
        <v>34</v>
      </c>
      <c r="B36" s="292">
        <v>10</v>
      </c>
      <c r="C36" s="230" t="s">
        <v>342</v>
      </c>
      <c r="D36" s="231" t="s">
        <v>697</v>
      </c>
      <c r="E36" s="232" t="s">
        <v>9</v>
      </c>
      <c r="F36" s="232" t="s">
        <v>10</v>
      </c>
      <c r="G36" s="293">
        <v>44686</v>
      </c>
      <c r="H36" s="228" t="s">
        <v>641</v>
      </c>
      <c r="I36" s="228" t="s">
        <v>556</v>
      </c>
      <c r="J36" s="294"/>
      <c r="K36" s="228" t="s">
        <v>91</v>
      </c>
      <c r="L36" s="216" t="s">
        <v>123</v>
      </c>
      <c r="M36" s="74" t="s">
        <v>25</v>
      </c>
      <c r="N36" s="265"/>
      <c r="O36" s="9" t="s">
        <v>125</v>
      </c>
      <c r="P36" s="13"/>
      <c r="Q36" s="9" t="s">
        <v>328</v>
      </c>
      <c r="R36" s="13"/>
      <c r="S36" s="127" t="s">
        <v>85</v>
      </c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</row>
    <row r="37" spans="1:71" ht="15.75" customHeight="1" x14ac:dyDescent="0.25">
      <c r="A37" s="266">
        <v>35</v>
      </c>
      <c r="B37" s="251">
        <v>48</v>
      </c>
      <c r="C37" s="2" t="s">
        <v>710</v>
      </c>
      <c r="D37" s="3" t="s">
        <v>711</v>
      </c>
      <c r="E37" s="46" t="s">
        <v>9</v>
      </c>
      <c r="F37" s="45" t="s">
        <v>10</v>
      </c>
      <c r="G37" s="6">
        <v>44605</v>
      </c>
      <c r="H37" s="4" t="s">
        <v>816</v>
      </c>
      <c r="I37" s="5" t="s">
        <v>712</v>
      </c>
      <c r="J37" s="280" t="s">
        <v>920</v>
      </c>
      <c r="K37" s="9" t="s">
        <v>817</v>
      </c>
      <c r="L37" s="78" t="s">
        <v>122</v>
      </c>
      <c r="M37" s="265"/>
      <c r="N37" s="268" t="s">
        <v>804</v>
      </c>
      <c r="O37" s="9" t="s">
        <v>710</v>
      </c>
      <c r="P37" s="9" t="s">
        <v>710</v>
      </c>
      <c r="Q37" s="35" t="s">
        <v>25</v>
      </c>
      <c r="R37" s="35" t="s">
        <v>452</v>
      </c>
      <c r="S37" s="126" t="s">
        <v>54</v>
      </c>
      <c r="T37" s="23" t="s">
        <v>818</v>
      </c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</row>
    <row r="38" spans="1:71" ht="15.75" customHeight="1" x14ac:dyDescent="0.25">
      <c r="A38" s="266">
        <v>36</v>
      </c>
      <c r="B38" s="251">
        <v>22</v>
      </c>
      <c r="C38" s="2" t="s">
        <v>57</v>
      </c>
      <c r="D38" s="3" t="s">
        <v>798</v>
      </c>
      <c r="E38" s="46" t="s">
        <v>11</v>
      </c>
      <c r="F38" s="45" t="s">
        <v>10</v>
      </c>
      <c r="G38" s="6">
        <v>44597</v>
      </c>
      <c r="H38" s="4" t="s">
        <v>202</v>
      </c>
      <c r="I38" s="5" t="s">
        <v>331</v>
      </c>
      <c r="J38" s="280"/>
      <c r="K38" s="9" t="s">
        <v>332</v>
      </c>
      <c r="L38" s="78" t="s">
        <v>122</v>
      </c>
      <c r="M38" s="265" t="s">
        <v>799</v>
      </c>
      <c r="N38" s="268" t="s">
        <v>807</v>
      </c>
      <c r="O38" s="13"/>
      <c r="P38" s="13"/>
      <c r="Q38" s="9" t="s">
        <v>328</v>
      </c>
      <c r="R38" s="13"/>
      <c r="S38" s="127" t="s">
        <v>85</v>
      </c>
      <c r="T38" s="23" t="s">
        <v>800</v>
      </c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</row>
    <row r="39" spans="1:71" ht="15.75" customHeight="1" x14ac:dyDescent="0.25">
      <c r="A39" s="266">
        <v>37</v>
      </c>
      <c r="B39" s="251">
        <v>18</v>
      </c>
      <c r="C39" s="2" t="s">
        <v>57</v>
      </c>
      <c r="D39" s="3" t="s">
        <v>805</v>
      </c>
      <c r="E39" s="46" t="s">
        <v>9</v>
      </c>
      <c r="F39" s="45" t="s">
        <v>10</v>
      </c>
      <c r="G39" s="6">
        <v>44651</v>
      </c>
      <c r="H39" s="4" t="s">
        <v>801</v>
      </c>
      <c r="I39" s="5" t="s">
        <v>406</v>
      </c>
      <c r="J39" s="280"/>
      <c r="K39" s="9" t="s">
        <v>182</v>
      </c>
      <c r="L39" s="78" t="s">
        <v>122</v>
      </c>
      <c r="M39" s="265" t="s">
        <v>799</v>
      </c>
      <c r="N39" s="268" t="s">
        <v>808</v>
      </c>
      <c r="O39" s="9" t="s">
        <v>57</v>
      </c>
      <c r="P39" s="13"/>
      <c r="Q39" s="9" t="s">
        <v>328</v>
      </c>
      <c r="R39" s="13"/>
      <c r="S39" s="127" t="s">
        <v>85</v>
      </c>
      <c r="T39" s="23" t="s">
        <v>802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</row>
    <row r="40" spans="1:71" ht="15.75" customHeight="1" x14ac:dyDescent="0.25">
      <c r="A40" s="266">
        <v>38</v>
      </c>
      <c r="B40" s="251">
        <v>35</v>
      </c>
      <c r="C40" s="2" t="s">
        <v>810</v>
      </c>
      <c r="D40" s="3" t="s">
        <v>811</v>
      </c>
      <c r="E40" s="46" t="s">
        <v>9</v>
      </c>
      <c r="F40" s="45" t="s">
        <v>10</v>
      </c>
      <c r="G40" s="6">
        <v>44617</v>
      </c>
      <c r="H40" s="4" t="s">
        <v>510</v>
      </c>
      <c r="I40" s="5" t="s">
        <v>813</v>
      </c>
      <c r="J40" s="280" t="s">
        <v>921</v>
      </c>
      <c r="K40" s="9" t="s">
        <v>814</v>
      </c>
      <c r="L40" s="111" t="s">
        <v>550</v>
      </c>
      <c r="M40" s="74" t="s">
        <v>25</v>
      </c>
      <c r="N40" s="268" t="s">
        <v>926</v>
      </c>
      <c r="O40" s="9" t="s">
        <v>815</v>
      </c>
      <c r="P40" s="9" t="s">
        <v>815</v>
      </c>
      <c r="Q40" s="35" t="s">
        <v>25</v>
      </c>
      <c r="R40" s="35" t="s">
        <v>452</v>
      </c>
      <c r="S40" s="126" t="s">
        <v>54</v>
      </c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</row>
    <row r="41" spans="1:71" ht="15.75" customHeight="1" x14ac:dyDescent="0.25">
      <c r="A41" s="266">
        <v>39</v>
      </c>
      <c r="B41" s="251">
        <v>33</v>
      </c>
      <c r="C41" s="70" t="s">
        <v>827</v>
      </c>
      <c r="D41" s="3" t="s">
        <v>819</v>
      </c>
      <c r="E41" s="46" t="s">
        <v>9</v>
      </c>
      <c r="F41" s="45" t="s">
        <v>10</v>
      </c>
      <c r="G41" s="6">
        <v>44638</v>
      </c>
      <c r="H41" s="4" t="s">
        <v>383</v>
      </c>
      <c r="I41" s="5" t="s">
        <v>224</v>
      </c>
      <c r="J41" s="280" t="s">
        <v>922</v>
      </c>
      <c r="K41" s="9" t="s">
        <v>820</v>
      </c>
      <c r="L41" s="5" t="s">
        <v>806</v>
      </c>
      <c r="M41" s="265"/>
      <c r="N41" s="268" t="s">
        <v>995</v>
      </c>
      <c r="O41" s="9" t="s">
        <v>763</v>
      </c>
      <c r="P41" s="9" t="s">
        <v>763</v>
      </c>
      <c r="Q41" s="35" t="s">
        <v>25</v>
      </c>
      <c r="R41" s="35" t="s">
        <v>452</v>
      </c>
      <c r="S41" s="127" t="s">
        <v>85</v>
      </c>
      <c r="T41" s="23" t="s">
        <v>821</v>
      </c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</row>
    <row r="42" spans="1:71" ht="15.75" customHeight="1" x14ac:dyDescent="0.25">
      <c r="A42" s="266">
        <v>40</v>
      </c>
      <c r="B42" s="251">
        <v>28</v>
      </c>
      <c r="C42" s="70" t="s">
        <v>827</v>
      </c>
      <c r="D42" s="3" t="s">
        <v>822</v>
      </c>
      <c r="E42" s="46" t="s">
        <v>11</v>
      </c>
      <c r="F42" s="45" t="s">
        <v>10</v>
      </c>
      <c r="G42" s="6">
        <v>44676</v>
      </c>
      <c r="H42" s="4" t="s">
        <v>383</v>
      </c>
      <c r="I42" s="5" t="s">
        <v>823</v>
      </c>
      <c r="J42" s="280"/>
      <c r="K42" s="9" t="s">
        <v>53</v>
      </c>
      <c r="L42" s="111" t="s">
        <v>550</v>
      </c>
      <c r="M42" s="265"/>
      <c r="N42" s="268" t="s">
        <v>995</v>
      </c>
      <c r="O42" s="13"/>
      <c r="P42" s="13"/>
      <c r="Q42" s="9" t="s">
        <v>328</v>
      </c>
      <c r="R42" s="13"/>
      <c r="S42" s="127" t="s">
        <v>85</v>
      </c>
      <c r="T42" s="252" t="s">
        <v>86</v>
      </c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</row>
    <row r="43" spans="1:71" ht="15.75" customHeight="1" x14ac:dyDescent="0.25">
      <c r="A43" s="291">
        <v>41</v>
      </c>
      <c r="B43" s="292">
        <v>41</v>
      </c>
      <c r="C43" s="230" t="s">
        <v>827</v>
      </c>
      <c r="D43" s="231" t="s">
        <v>825</v>
      </c>
      <c r="E43" s="232" t="s">
        <v>11</v>
      </c>
      <c r="F43" s="232" t="s">
        <v>13</v>
      </c>
      <c r="G43" s="293">
        <v>44657</v>
      </c>
      <c r="H43" s="228" t="s">
        <v>202</v>
      </c>
      <c r="I43" s="228" t="s">
        <v>812</v>
      </c>
      <c r="J43" s="294" t="s">
        <v>923</v>
      </c>
      <c r="K43" s="228" t="s">
        <v>91</v>
      </c>
      <c r="L43" s="228" t="s">
        <v>806</v>
      </c>
      <c r="M43" s="366"/>
      <c r="N43" s="366"/>
      <c r="O43" s="9" t="s">
        <v>824</v>
      </c>
      <c r="P43" s="9" t="s">
        <v>824</v>
      </c>
      <c r="Q43" s="35" t="s">
        <v>25</v>
      </c>
      <c r="R43" s="35" t="s">
        <v>452</v>
      </c>
      <c r="S43" s="127" t="s">
        <v>85</v>
      </c>
      <c r="T43" s="252" t="s">
        <v>86</v>
      </c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</row>
    <row r="44" spans="1:71" s="38" customFormat="1" ht="15.75" customHeight="1" x14ac:dyDescent="0.25">
      <c r="A44" s="266">
        <v>42</v>
      </c>
      <c r="B44" s="251">
        <v>49</v>
      </c>
      <c r="C44" s="2" t="s">
        <v>826</v>
      </c>
      <c r="D44" s="3" t="s">
        <v>853</v>
      </c>
      <c r="E44" s="46" t="s">
        <v>9</v>
      </c>
      <c r="F44" s="45" t="s">
        <v>10</v>
      </c>
      <c r="G44" s="6">
        <v>44628</v>
      </c>
      <c r="H44" s="4" t="s">
        <v>744</v>
      </c>
      <c r="I44" s="5" t="s">
        <v>745</v>
      </c>
      <c r="J44" s="280"/>
      <c r="K44" s="9" t="s">
        <v>746</v>
      </c>
      <c r="L44" s="99"/>
      <c r="M44" s="99"/>
      <c r="N44" s="268" t="s">
        <v>994</v>
      </c>
      <c r="O44" s="9" t="s">
        <v>747</v>
      </c>
      <c r="P44" s="13"/>
      <c r="Q44" s="9" t="s">
        <v>328</v>
      </c>
      <c r="R44" s="199" t="s">
        <v>54</v>
      </c>
      <c r="S44" s="272" t="s">
        <v>85</v>
      </c>
      <c r="T44" s="90" t="s">
        <v>841</v>
      </c>
      <c r="U44" s="274" t="s">
        <v>840</v>
      </c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</row>
    <row r="45" spans="1:71" ht="15.75" customHeight="1" x14ac:dyDescent="0.25">
      <c r="A45" s="266">
        <v>43</v>
      </c>
      <c r="B45" s="251">
        <v>23</v>
      </c>
      <c r="C45" s="2" t="s">
        <v>826</v>
      </c>
      <c r="D45" s="3" t="s">
        <v>852</v>
      </c>
      <c r="E45" s="46" t="s">
        <v>9</v>
      </c>
      <c r="F45" s="45" t="s">
        <v>10</v>
      </c>
      <c r="G45" s="6">
        <v>44663</v>
      </c>
      <c r="H45" s="4" t="s">
        <v>829</v>
      </c>
      <c r="I45" s="5" t="s">
        <v>830</v>
      </c>
      <c r="J45" s="280"/>
      <c r="K45" s="9" t="s">
        <v>831</v>
      </c>
      <c r="L45" s="265"/>
      <c r="M45" s="265"/>
      <c r="N45" s="268" t="s">
        <v>994</v>
      </c>
      <c r="O45" s="9" t="s">
        <v>832</v>
      </c>
      <c r="P45" s="13"/>
      <c r="Q45" s="9" t="s">
        <v>328</v>
      </c>
      <c r="R45" s="199" t="s">
        <v>54</v>
      </c>
      <c r="S45" s="272" t="s">
        <v>85</v>
      </c>
      <c r="T45" s="90" t="s">
        <v>833</v>
      </c>
      <c r="U45" s="274" t="s">
        <v>842</v>
      </c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</row>
    <row r="46" spans="1:71" ht="15.75" customHeight="1" x14ac:dyDescent="0.25">
      <c r="A46" s="266">
        <v>44</v>
      </c>
      <c r="B46" s="251">
        <v>6</v>
      </c>
      <c r="C46" s="2" t="s">
        <v>826</v>
      </c>
      <c r="D46" s="3" t="s">
        <v>854</v>
      </c>
      <c r="E46" s="46" t="s">
        <v>9</v>
      </c>
      <c r="F46" s="45" t="s">
        <v>10</v>
      </c>
      <c r="G46" s="6">
        <v>44640</v>
      </c>
      <c r="H46" s="4" t="s">
        <v>440</v>
      </c>
      <c r="I46" s="5" t="s">
        <v>846</v>
      </c>
      <c r="J46" s="280"/>
      <c r="K46" s="9" t="s">
        <v>118</v>
      </c>
      <c r="L46" s="265"/>
      <c r="M46" s="265"/>
      <c r="N46" s="268" t="s">
        <v>994</v>
      </c>
      <c r="O46" s="9" t="s">
        <v>757</v>
      </c>
      <c r="P46" s="13"/>
      <c r="Q46" s="9" t="s">
        <v>328</v>
      </c>
      <c r="R46" s="199" t="s">
        <v>54</v>
      </c>
      <c r="S46" s="272" t="s">
        <v>85</v>
      </c>
      <c r="T46" s="90" t="s">
        <v>847</v>
      </c>
      <c r="U46" s="274" t="s">
        <v>848</v>
      </c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</row>
    <row r="47" spans="1:71" ht="15.75" customHeight="1" x14ac:dyDescent="0.25">
      <c r="A47" s="266">
        <v>45</v>
      </c>
      <c r="B47" s="251">
        <v>37</v>
      </c>
      <c r="C47" s="2" t="s">
        <v>826</v>
      </c>
      <c r="D47" s="3" t="s">
        <v>855</v>
      </c>
      <c r="E47" s="46" t="s">
        <v>9</v>
      </c>
      <c r="F47" s="45" t="s">
        <v>10</v>
      </c>
      <c r="G47" s="6">
        <v>44628</v>
      </c>
      <c r="H47" s="4" t="s">
        <v>733</v>
      </c>
      <c r="I47" s="5" t="s">
        <v>433</v>
      </c>
      <c r="J47" s="280"/>
      <c r="K47" s="9" t="s">
        <v>434</v>
      </c>
      <c r="L47" s="265"/>
      <c r="M47" s="265"/>
      <c r="N47" s="268" t="s">
        <v>994</v>
      </c>
      <c r="O47" s="9" t="s">
        <v>834</v>
      </c>
      <c r="P47" s="13"/>
      <c r="Q47" s="9" t="s">
        <v>328</v>
      </c>
      <c r="R47" s="35" t="s">
        <v>452</v>
      </c>
      <c r="S47" s="272" t="s">
        <v>85</v>
      </c>
      <c r="T47" s="90" t="s">
        <v>748</v>
      </c>
      <c r="U47" s="274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</row>
    <row r="48" spans="1:71" ht="15.75" customHeight="1" x14ac:dyDescent="0.25">
      <c r="A48" s="266">
        <v>46</v>
      </c>
      <c r="B48" s="251">
        <v>20</v>
      </c>
      <c r="C48" s="2" t="s">
        <v>826</v>
      </c>
      <c r="D48" s="3" t="s">
        <v>749</v>
      </c>
      <c r="E48" s="46" t="s">
        <v>9</v>
      </c>
      <c r="F48" s="45" t="s">
        <v>10</v>
      </c>
      <c r="G48" s="6">
        <v>44590</v>
      </c>
      <c r="H48" s="4" t="s">
        <v>751</v>
      </c>
      <c r="I48" s="5" t="s">
        <v>752</v>
      </c>
      <c r="J48" s="280"/>
      <c r="K48" s="9" t="s">
        <v>753</v>
      </c>
      <c r="L48" s="265"/>
      <c r="M48" s="265"/>
      <c r="N48" s="268" t="s">
        <v>994</v>
      </c>
      <c r="O48" s="9" t="s">
        <v>750</v>
      </c>
      <c r="P48" s="13"/>
      <c r="Q48" s="9" t="s">
        <v>328</v>
      </c>
      <c r="R48" s="199" t="s">
        <v>54</v>
      </c>
      <c r="S48" s="272" t="s">
        <v>85</v>
      </c>
      <c r="T48" s="90" t="s">
        <v>835</v>
      </c>
      <c r="U48" s="274" t="s">
        <v>849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</row>
    <row r="49" spans="1:71" ht="15.75" customHeight="1" x14ac:dyDescent="0.25">
      <c r="A49" s="266">
        <v>47</v>
      </c>
      <c r="B49" s="251">
        <v>46</v>
      </c>
      <c r="C49" s="2" t="s">
        <v>826</v>
      </c>
      <c r="D49" s="3" t="s">
        <v>856</v>
      </c>
      <c r="E49" s="46" t="s">
        <v>11</v>
      </c>
      <c r="F49" s="45" t="s">
        <v>10</v>
      </c>
      <c r="G49" s="6">
        <v>44681</v>
      </c>
      <c r="H49" s="4" t="s">
        <v>429</v>
      </c>
      <c r="I49" s="5" t="s">
        <v>430</v>
      </c>
      <c r="J49" s="280"/>
      <c r="K49" s="9" t="s">
        <v>325</v>
      </c>
      <c r="L49" s="265"/>
      <c r="M49" s="265"/>
      <c r="N49" s="268" t="s">
        <v>994</v>
      </c>
      <c r="O49" s="9" t="s">
        <v>834</v>
      </c>
      <c r="P49" s="13"/>
      <c r="Q49" s="9" t="s">
        <v>328</v>
      </c>
      <c r="R49" s="35" t="s">
        <v>452</v>
      </c>
      <c r="S49" s="272" t="s">
        <v>85</v>
      </c>
      <c r="T49" s="90" t="s">
        <v>836</v>
      </c>
      <c r="U49" s="274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</row>
    <row r="50" spans="1:71" ht="15.75" customHeight="1" x14ac:dyDescent="0.25">
      <c r="A50" s="266">
        <v>48</v>
      </c>
      <c r="B50" s="251">
        <v>31</v>
      </c>
      <c r="C50" s="2" t="s">
        <v>826</v>
      </c>
      <c r="D50" s="3" t="s">
        <v>857</v>
      </c>
      <c r="E50" s="46" t="s">
        <v>11</v>
      </c>
      <c r="F50" s="45" t="s">
        <v>21</v>
      </c>
      <c r="G50" s="6">
        <v>44660</v>
      </c>
      <c r="H50" s="4" t="s">
        <v>754</v>
      </c>
      <c r="I50" s="5" t="s">
        <v>755</v>
      </c>
      <c r="J50" s="280"/>
      <c r="K50" s="9" t="s">
        <v>756</v>
      </c>
      <c r="L50" s="265"/>
      <c r="M50" s="265"/>
      <c r="N50" s="268" t="s">
        <v>994</v>
      </c>
      <c r="O50" s="9" t="s">
        <v>757</v>
      </c>
      <c r="P50" s="13"/>
      <c r="Q50" s="9" t="s">
        <v>328</v>
      </c>
      <c r="R50" s="199" t="s">
        <v>54</v>
      </c>
      <c r="S50" s="272" t="s">
        <v>85</v>
      </c>
      <c r="T50" s="90" t="s">
        <v>837</v>
      </c>
      <c r="U50" s="274" t="s">
        <v>850</v>
      </c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</row>
    <row r="51" spans="1:71" ht="15.75" customHeight="1" x14ac:dyDescent="0.25">
      <c r="A51" s="266">
        <v>49</v>
      </c>
      <c r="B51" s="251">
        <v>47</v>
      </c>
      <c r="C51" s="2" t="s">
        <v>826</v>
      </c>
      <c r="D51" s="3" t="s">
        <v>858</v>
      </c>
      <c r="E51" s="46" t="s">
        <v>11</v>
      </c>
      <c r="F51" s="45" t="s">
        <v>10</v>
      </c>
      <c r="G51" s="6">
        <v>44648</v>
      </c>
      <c r="H51" s="4" t="s">
        <v>8</v>
      </c>
      <c r="I51" s="5" t="s">
        <v>415</v>
      </c>
      <c r="J51" s="280" t="s">
        <v>924</v>
      </c>
      <c r="K51" s="9" t="s">
        <v>80</v>
      </c>
      <c r="L51" s="265"/>
      <c r="M51" s="265"/>
      <c r="N51" s="268" t="s">
        <v>994</v>
      </c>
      <c r="O51" s="9" t="s">
        <v>838</v>
      </c>
      <c r="P51" s="9" t="s">
        <v>838</v>
      </c>
      <c r="Q51" s="35" t="s">
        <v>25</v>
      </c>
      <c r="R51" s="35" t="s">
        <v>452</v>
      </c>
      <c r="S51" s="273" t="s">
        <v>54</v>
      </c>
      <c r="T51" s="90" t="s">
        <v>839</v>
      </c>
      <c r="U51" s="274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</row>
    <row r="52" spans="1:71" ht="15.75" customHeight="1" x14ac:dyDescent="0.25">
      <c r="A52" s="266">
        <v>50</v>
      </c>
      <c r="B52" s="251">
        <v>19</v>
      </c>
      <c r="C52" s="70" t="s">
        <v>844</v>
      </c>
      <c r="D52" s="3" t="s">
        <v>843</v>
      </c>
      <c r="E52" s="46" t="s">
        <v>11</v>
      </c>
      <c r="F52" s="45" t="s">
        <v>10</v>
      </c>
      <c r="G52" s="6">
        <v>44669</v>
      </c>
      <c r="H52" s="4" t="s">
        <v>202</v>
      </c>
      <c r="I52" s="5" t="s">
        <v>399</v>
      </c>
      <c r="J52" s="280" t="s">
        <v>925</v>
      </c>
      <c r="K52" s="9" t="s">
        <v>340</v>
      </c>
      <c r="L52" s="265"/>
      <c r="M52" s="265"/>
      <c r="N52" s="268" t="s">
        <v>997</v>
      </c>
      <c r="O52" s="9" t="s">
        <v>400</v>
      </c>
      <c r="P52" s="9" t="s">
        <v>400</v>
      </c>
      <c r="Q52" s="35" t="s">
        <v>25</v>
      </c>
      <c r="R52" s="35" t="s">
        <v>452</v>
      </c>
      <c r="S52" s="272" t="s">
        <v>85</v>
      </c>
      <c r="T52" s="90" t="s">
        <v>845</v>
      </c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</row>
    <row r="53" spans="1:71" ht="15.75" customHeight="1" x14ac:dyDescent="0.25">
      <c r="A53" s="266">
        <v>51</v>
      </c>
      <c r="B53" s="251">
        <v>51</v>
      </c>
      <c r="C53" s="2" t="s">
        <v>342</v>
      </c>
      <c r="D53" s="3" t="s">
        <v>698</v>
      </c>
      <c r="E53" s="46" t="s">
        <v>9</v>
      </c>
      <c r="F53" s="45" t="s">
        <v>172</v>
      </c>
      <c r="G53" s="6">
        <v>44645</v>
      </c>
      <c r="H53" s="4" t="s">
        <v>409</v>
      </c>
      <c r="I53" s="5" t="s">
        <v>958</v>
      </c>
      <c r="J53" s="280"/>
      <c r="K53" s="9" t="s">
        <v>959</v>
      </c>
      <c r="L53" s="265"/>
      <c r="M53" s="265"/>
      <c r="N53" s="265"/>
      <c r="O53" s="9" t="s">
        <v>125</v>
      </c>
      <c r="P53" s="13"/>
      <c r="Q53" s="9" t="s">
        <v>328</v>
      </c>
      <c r="R53" s="13"/>
      <c r="S53" s="127" t="s">
        <v>85</v>
      </c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</row>
    <row r="54" spans="1:71" s="263" customFormat="1" ht="15.75" customHeight="1" x14ac:dyDescent="0.25">
      <c r="A54" s="255"/>
      <c r="B54" s="256"/>
      <c r="C54" s="257"/>
      <c r="D54" s="258"/>
      <c r="E54" s="258"/>
      <c r="F54" s="258"/>
      <c r="G54" s="258"/>
      <c r="H54" s="258"/>
      <c r="I54" s="258"/>
      <c r="J54" s="281"/>
      <c r="K54" s="258"/>
      <c r="L54" s="258"/>
      <c r="M54" s="258"/>
      <c r="N54" s="258"/>
      <c r="O54" s="258"/>
      <c r="P54" s="258"/>
      <c r="Q54" s="261"/>
      <c r="R54" s="261"/>
      <c r="S54" s="262"/>
    </row>
    <row r="55" spans="1:71" ht="15.75" customHeight="1" x14ac:dyDescent="0.25">
      <c r="A55" s="250"/>
      <c r="B55" s="270"/>
      <c r="C55" s="10"/>
      <c r="D55" s="3"/>
      <c r="E55" s="46"/>
      <c r="F55" s="45"/>
      <c r="G55" s="6"/>
      <c r="H55" s="4"/>
      <c r="I55" s="5"/>
      <c r="J55" s="282"/>
      <c r="K55" s="9"/>
      <c r="L55" s="271"/>
      <c r="M55" s="271"/>
      <c r="N55" s="271"/>
      <c r="O55" s="9"/>
      <c r="P55" s="9"/>
      <c r="Q55" s="9"/>
      <c r="R55" s="9"/>
      <c r="S55" s="9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</row>
    <row r="56" spans="1:71" ht="15.75" customHeight="1" x14ac:dyDescent="0.25">
      <c r="L56" s="9" t="s">
        <v>551</v>
      </c>
      <c r="M56"/>
      <c r="N56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</row>
    <row r="57" spans="1:71" ht="15.75" customHeight="1" x14ac:dyDescent="0.25">
      <c r="L57" s="111" t="s">
        <v>550</v>
      </c>
      <c r="M57"/>
      <c r="N57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</row>
    <row r="58" spans="1:71" ht="15.75" customHeight="1" x14ac:dyDescent="0.25">
      <c r="L58" s="5" t="s">
        <v>806</v>
      </c>
      <c r="M58"/>
      <c r="N58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</row>
    <row r="59" spans="1:71" ht="15.75" customHeight="1" x14ac:dyDescent="0.25">
      <c r="L59" s="78" t="s">
        <v>122</v>
      </c>
      <c r="M59"/>
      <c r="N59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</row>
    <row r="60" spans="1:71" ht="15.75" customHeight="1" x14ac:dyDescent="0.25">
      <c r="L60" s="79" t="s">
        <v>568</v>
      </c>
      <c r="M60"/>
      <c r="N60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</row>
    <row r="61" spans="1:71" ht="15.75" customHeight="1" x14ac:dyDescent="0.25">
      <c r="L61" s="216" t="s">
        <v>123</v>
      </c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</row>
    <row r="62" spans="1:71" ht="15.75" customHeight="1" x14ac:dyDescent="0.25">
      <c r="L62" s="110" t="s">
        <v>124</v>
      </c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</row>
    <row r="63" spans="1:71" ht="15.75" customHeight="1" x14ac:dyDescent="0.25">
      <c r="L63" s="209" t="s">
        <v>552</v>
      </c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</row>
  </sheetData>
  <pageMargins left="0.75" right="0.75" top="1" bottom="1" header="0" footer="0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3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62" sqref="D62"/>
    </sheetView>
  </sheetViews>
  <sheetFormatPr baseColWidth="10" defaultColWidth="11.42578125" defaultRowHeight="15.75" customHeight="1" x14ac:dyDescent="0.25"/>
  <cols>
    <col min="1" max="1" width="5" style="1" customWidth="1"/>
    <col min="2" max="2" width="6.85546875" style="30" customWidth="1"/>
    <col min="3" max="3" width="37.5703125" style="1" customWidth="1"/>
    <col min="4" max="4" width="35.85546875" style="30" customWidth="1"/>
    <col min="5" max="6" width="5.7109375" style="43" customWidth="1"/>
    <col min="7" max="7" width="14.7109375" style="1" customWidth="1"/>
    <col min="8" max="10" width="29.7109375" style="1" customWidth="1"/>
    <col min="11" max="16384" width="11.42578125" style="1"/>
  </cols>
  <sheetData>
    <row r="1" spans="1:36" ht="15.75" customHeight="1" thickBot="1" x14ac:dyDescent="0.3">
      <c r="B1" s="1"/>
      <c r="C1" s="31" t="s">
        <v>851</v>
      </c>
      <c r="D1" s="32"/>
      <c r="E1" s="47"/>
      <c r="F1" s="47"/>
      <c r="G1" s="33"/>
    </row>
    <row r="2" spans="1:36" s="43" customFormat="1" ht="15.75" customHeight="1" thickBot="1" x14ac:dyDescent="0.3">
      <c r="A2" s="249" t="s">
        <v>0</v>
      </c>
      <c r="B2" s="76" t="s">
        <v>1</v>
      </c>
      <c r="C2" s="76" t="s">
        <v>577</v>
      </c>
      <c r="D2" s="76" t="s">
        <v>3</v>
      </c>
      <c r="E2" s="76" t="s">
        <v>16</v>
      </c>
      <c r="F2" s="76" t="s">
        <v>17</v>
      </c>
      <c r="G2" s="76" t="s">
        <v>18</v>
      </c>
      <c r="H2" s="76" t="s">
        <v>4</v>
      </c>
      <c r="I2" s="76" t="s">
        <v>5</v>
      </c>
      <c r="J2" s="76" t="s">
        <v>6</v>
      </c>
    </row>
    <row r="3" spans="1:36" ht="15.75" customHeight="1" x14ac:dyDescent="0.25">
      <c r="A3" s="266">
        <v>9</v>
      </c>
      <c r="B3" s="251">
        <v>1</v>
      </c>
      <c r="C3" s="2" t="s">
        <v>859</v>
      </c>
      <c r="D3" s="3" t="s">
        <v>739</v>
      </c>
      <c r="E3" s="46" t="s">
        <v>11</v>
      </c>
      <c r="F3" s="45" t="s">
        <v>10</v>
      </c>
      <c r="G3" s="6">
        <v>44671</v>
      </c>
      <c r="H3" s="4" t="s">
        <v>80</v>
      </c>
      <c r="I3" s="5" t="s">
        <v>155</v>
      </c>
      <c r="J3" s="9" t="s">
        <v>740</v>
      </c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15.75" customHeight="1" x14ac:dyDescent="0.25">
      <c r="A4" s="266">
        <v>25</v>
      </c>
      <c r="B4" s="251">
        <v>2</v>
      </c>
      <c r="C4" s="2" t="s">
        <v>827</v>
      </c>
      <c r="D4" s="3" t="s">
        <v>791</v>
      </c>
      <c r="E4" s="46" t="s">
        <v>9</v>
      </c>
      <c r="F4" s="45" t="s">
        <v>10</v>
      </c>
      <c r="G4" s="6">
        <v>44698</v>
      </c>
      <c r="H4" s="4" t="s">
        <v>202</v>
      </c>
      <c r="I4" s="5" t="s">
        <v>320</v>
      </c>
      <c r="J4" s="9" t="s">
        <v>217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spans="1:36" ht="15.75" customHeight="1" x14ac:dyDescent="0.25">
      <c r="A5" s="266">
        <v>11</v>
      </c>
      <c r="B5" s="251">
        <v>3</v>
      </c>
      <c r="C5" s="2" t="s">
        <v>497</v>
      </c>
      <c r="D5" s="3" t="s">
        <v>671</v>
      </c>
      <c r="E5" s="46" t="s">
        <v>9</v>
      </c>
      <c r="F5" s="45" t="s">
        <v>10</v>
      </c>
      <c r="G5" s="6">
        <v>44603</v>
      </c>
      <c r="H5" s="4" t="s">
        <v>458</v>
      </c>
      <c r="I5" s="5" t="s">
        <v>672</v>
      </c>
      <c r="J5" s="9" t="s">
        <v>659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5.6" customHeight="1" x14ac:dyDescent="0.25">
      <c r="A6" s="266">
        <v>4</v>
      </c>
      <c r="B6" s="251">
        <v>4</v>
      </c>
      <c r="C6" s="2" t="s">
        <v>860</v>
      </c>
      <c r="D6" s="3" t="s">
        <v>717</v>
      </c>
      <c r="E6" s="46" t="s">
        <v>9</v>
      </c>
      <c r="F6" s="45" t="s">
        <v>10</v>
      </c>
      <c r="G6" s="6">
        <v>44653</v>
      </c>
      <c r="H6" s="4" t="s">
        <v>718</v>
      </c>
      <c r="I6" s="5" t="s">
        <v>719</v>
      </c>
      <c r="J6" s="9" t="s">
        <v>720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15.75" customHeight="1" x14ac:dyDescent="0.25">
      <c r="A7" s="266">
        <v>32</v>
      </c>
      <c r="B7" s="251">
        <v>5</v>
      </c>
      <c r="C7" s="2" t="s">
        <v>342</v>
      </c>
      <c r="D7" s="3" t="s">
        <v>700</v>
      </c>
      <c r="E7" s="46" t="s">
        <v>11</v>
      </c>
      <c r="F7" s="45" t="s">
        <v>10</v>
      </c>
      <c r="G7" s="6">
        <v>44675</v>
      </c>
      <c r="H7" s="4" t="s">
        <v>383</v>
      </c>
      <c r="I7" s="5" t="s">
        <v>321</v>
      </c>
      <c r="J7" s="9" t="s">
        <v>322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</row>
    <row r="8" spans="1:36" ht="15.75" customHeight="1" x14ac:dyDescent="0.25">
      <c r="A8" s="266">
        <v>44</v>
      </c>
      <c r="B8" s="251">
        <v>6</v>
      </c>
      <c r="C8" s="2" t="s">
        <v>861</v>
      </c>
      <c r="D8" s="3" t="s">
        <v>854</v>
      </c>
      <c r="E8" s="46" t="s">
        <v>9</v>
      </c>
      <c r="F8" s="45" t="s">
        <v>10</v>
      </c>
      <c r="G8" s="6">
        <v>44640</v>
      </c>
      <c r="H8" s="4" t="s">
        <v>440</v>
      </c>
      <c r="I8" s="5" t="s">
        <v>846</v>
      </c>
      <c r="J8" s="9" t="s">
        <v>118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9" spans="1:36" ht="15.75" customHeight="1" x14ac:dyDescent="0.25">
      <c r="A9" s="266">
        <v>16</v>
      </c>
      <c r="B9" s="251">
        <v>7</v>
      </c>
      <c r="C9" s="2" t="s">
        <v>639</v>
      </c>
      <c r="D9" s="3" t="s">
        <v>928</v>
      </c>
      <c r="E9" s="46" t="s">
        <v>11</v>
      </c>
      <c r="F9" s="45" t="s">
        <v>10</v>
      </c>
      <c r="G9" s="6">
        <v>44589</v>
      </c>
      <c r="H9" s="4" t="s">
        <v>641</v>
      </c>
      <c r="I9" s="5" t="s">
        <v>642</v>
      </c>
      <c r="J9" s="9" t="s">
        <v>643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</row>
    <row r="10" spans="1:36" ht="15.75" customHeight="1" x14ac:dyDescent="0.25">
      <c r="A10" s="266">
        <v>10</v>
      </c>
      <c r="B10" s="251">
        <v>8</v>
      </c>
      <c r="C10" s="2" t="s">
        <v>497</v>
      </c>
      <c r="D10" s="3" t="s">
        <v>666</v>
      </c>
      <c r="E10" s="46" t="s">
        <v>9</v>
      </c>
      <c r="F10" s="45" t="s">
        <v>10</v>
      </c>
      <c r="G10" s="6">
        <v>44605</v>
      </c>
      <c r="H10" s="4" t="s">
        <v>667</v>
      </c>
      <c r="I10" s="5" t="s">
        <v>668</v>
      </c>
      <c r="J10" s="9" t="s">
        <v>669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</row>
    <row r="11" spans="1:36" ht="15.75" customHeight="1" x14ac:dyDescent="0.25">
      <c r="A11" s="266">
        <v>19</v>
      </c>
      <c r="B11" s="251">
        <v>9</v>
      </c>
      <c r="C11" s="2" t="s">
        <v>862</v>
      </c>
      <c r="D11" s="3" t="s">
        <v>621</v>
      </c>
      <c r="E11" s="46" t="s">
        <v>11</v>
      </c>
      <c r="F11" s="45" t="s">
        <v>10</v>
      </c>
      <c r="G11" s="6">
        <v>44654</v>
      </c>
      <c r="H11" s="4" t="s">
        <v>148</v>
      </c>
      <c r="I11" s="5" t="s">
        <v>622</v>
      </c>
      <c r="J11" s="9" t="s">
        <v>112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</row>
    <row r="12" spans="1:36" ht="15.75" customHeight="1" x14ac:dyDescent="0.25">
      <c r="A12" s="291">
        <v>34</v>
      </c>
      <c r="B12" s="292">
        <v>10</v>
      </c>
      <c r="C12" s="230" t="s">
        <v>342</v>
      </c>
      <c r="D12" s="231" t="s">
        <v>697</v>
      </c>
      <c r="E12" s="232" t="s">
        <v>9</v>
      </c>
      <c r="F12" s="232" t="s">
        <v>10</v>
      </c>
      <c r="G12" s="293">
        <v>44686</v>
      </c>
      <c r="H12" s="228" t="s">
        <v>641</v>
      </c>
      <c r="I12" s="228" t="s">
        <v>556</v>
      </c>
      <c r="J12" s="228" t="s">
        <v>91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36" ht="15.75" customHeight="1" x14ac:dyDescent="0.25">
      <c r="A13" s="266">
        <v>30</v>
      </c>
      <c r="B13" s="251">
        <v>11</v>
      </c>
      <c r="C13" s="2" t="s">
        <v>827</v>
      </c>
      <c r="D13" s="3" t="s">
        <v>789</v>
      </c>
      <c r="E13" s="46" t="s">
        <v>9</v>
      </c>
      <c r="F13" s="45" t="s">
        <v>10</v>
      </c>
      <c r="G13" s="6">
        <v>44658</v>
      </c>
      <c r="H13" s="4" t="s">
        <v>733</v>
      </c>
      <c r="I13" s="5" t="s">
        <v>790</v>
      </c>
      <c r="J13" s="9" t="s">
        <v>463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</row>
    <row r="14" spans="1:36" ht="15.75" customHeight="1" x14ac:dyDescent="0.25">
      <c r="A14" s="266">
        <v>7</v>
      </c>
      <c r="B14" s="251">
        <v>12</v>
      </c>
      <c r="C14" s="2" t="s">
        <v>117</v>
      </c>
      <c r="D14" s="3" t="s">
        <v>662</v>
      </c>
      <c r="E14" s="46" t="s">
        <v>9</v>
      </c>
      <c r="F14" s="45" t="s">
        <v>10</v>
      </c>
      <c r="G14" s="6">
        <v>44606</v>
      </c>
      <c r="H14" s="4" t="s">
        <v>127</v>
      </c>
      <c r="I14" s="5" t="s">
        <v>663</v>
      </c>
      <c r="J14" s="9" t="s">
        <v>664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spans="1:36" ht="15.75" customHeight="1" x14ac:dyDescent="0.25">
      <c r="A15" s="266">
        <v>31</v>
      </c>
      <c r="B15" s="251">
        <v>13</v>
      </c>
      <c r="C15" s="2" t="s">
        <v>342</v>
      </c>
      <c r="D15" s="3" t="s">
        <v>693</v>
      </c>
      <c r="E15" s="46" t="s">
        <v>11</v>
      </c>
      <c r="F15" s="45" t="s">
        <v>10</v>
      </c>
      <c r="G15" s="6">
        <v>44661</v>
      </c>
      <c r="H15" s="4" t="s">
        <v>793</v>
      </c>
      <c r="I15" s="5" t="s">
        <v>794</v>
      </c>
      <c r="J15" s="9" t="s">
        <v>795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spans="1:36" ht="15.75" customHeight="1" x14ac:dyDescent="0.25">
      <c r="A16" s="266">
        <v>17</v>
      </c>
      <c r="B16" s="251">
        <v>14</v>
      </c>
      <c r="C16" s="2" t="s">
        <v>863</v>
      </c>
      <c r="D16" s="3" t="s">
        <v>649</v>
      </c>
      <c r="E16" s="46" t="s">
        <v>11</v>
      </c>
      <c r="F16" s="45" t="s">
        <v>172</v>
      </c>
      <c r="G16" s="6">
        <v>44630</v>
      </c>
      <c r="H16" s="4" t="s">
        <v>383</v>
      </c>
      <c r="I16" s="5" t="s">
        <v>650</v>
      </c>
      <c r="J16" s="9" t="s">
        <v>8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ht="15.75" customHeight="1" x14ac:dyDescent="0.25">
      <c r="A17" s="266">
        <v>13</v>
      </c>
      <c r="B17" s="251">
        <v>15</v>
      </c>
      <c r="C17" s="2" t="s">
        <v>866</v>
      </c>
      <c r="D17" s="3" t="s">
        <v>727</v>
      </c>
      <c r="E17" s="46" t="s">
        <v>9</v>
      </c>
      <c r="F17" s="45" t="s">
        <v>10</v>
      </c>
      <c r="G17" s="6">
        <v>44661</v>
      </c>
      <c r="H17" s="4" t="s">
        <v>212</v>
      </c>
      <c r="I17" s="5" t="s">
        <v>338</v>
      </c>
      <c r="J17" s="9" t="s">
        <v>257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 ht="15.75" customHeight="1" x14ac:dyDescent="0.25">
      <c r="A18" s="266">
        <v>20</v>
      </c>
      <c r="B18" s="251">
        <v>16</v>
      </c>
      <c r="C18" s="2" t="s">
        <v>342</v>
      </c>
      <c r="D18" s="3" t="s">
        <v>628</v>
      </c>
      <c r="E18" s="46" t="s">
        <v>11</v>
      </c>
      <c r="F18" s="45" t="s">
        <v>10</v>
      </c>
      <c r="G18" s="6">
        <v>44611</v>
      </c>
      <c r="H18" s="4" t="s">
        <v>333</v>
      </c>
      <c r="I18" s="5" t="s">
        <v>113</v>
      </c>
      <c r="J18" s="9" t="s">
        <v>101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15.75" customHeight="1" x14ac:dyDescent="0.25">
      <c r="A19" s="291">
        <v>14</v>
      </c>
      <c r="B19" s="292">
        <v>17</v>
      </c>
      <c r="C19" s="230" t="s">
        <v>866</v>
      </c>
      <c r="D19" s="231" t="s">
        <v>726</v>
      </c>
      <c r="E19" s="232" t="s">
        <v>9</v>
      </c>
      <c r="F19" s="232" t="s">
        <v>10</v>
      </c>
      <c r="G19" s="293">
        <v>44604</v>
      </c>
      <c r="H19" s="228" t="s">
        <v>344</v>
      </c>
      <c r="I19" s="228" t="s">
        <v>634</v>
      </c>
      <c r="J19" s="228" t="s">
        <v>506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ht="15.75" customHeight="1" x14ac:dyDescent="0.25">
      <c r="A20" s="266">
        <v>37</v>
      </c>
      <c r="B20" s="251">
        <v>18</v>
      </c>
      <c r="C20" s="2" t="s">
        <v>57</v>
      </c>
      <c r="D20" s="3" t="s">
        <v>805</v>
      </c>
      <c r="E20" s="46" t="s">
        <v>9</v>
      </c>
      <c r="F20" s="45" t="s">
        <v>10</v>
      </c>
      <c r="G20" s="6">
        <v>44651</v>
      </c>
      <c r="H20" s="4" t="s">
        <v>801</v>
      </c>
      <c r="I20" s="5" t="s">
        <v>406</v>
      </c>
      <c r="J20" s="9" t="s">
        <v>182</v>
      </c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ht="15.75" customHeight="1" x14ac:dyDescent="0.25">
      <c r="A21" s="266">
        <v>50</v>
      </c>
      <c r="B21" s="251">
        <v>19</v>
      </c>
      <c r="C21" s="2" t="s">
        <v>827</v>
      </c>
      <c r="D21" s="3" t="s">
        <v>843</v>
      </c>
      <c r="E21" s="46" t="s">
        <v>11</v>
      </c>
      <c r="F21" s="45" t="s">
        <v>10</v>
      </c>
      <c r="G21" s="6">
        <v>44669</v>
      </c>
      <c r="H21" s="4" t="s">
        <v>202</v>
      </c>
      <c r="I21" s="5" t="s">
        <v>399</v>
      </c>
      <c r="J21" s="9" t="s">
        <v>340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ht="15.75" customHeight="1" x14ac:dyDescent="0.25">
      <c r="A22" s="266">
        <v>46</v>
      </c>
      <c r="B22" s="251">
        <v>20</v>
      </c>
      <c r="C22" s="2" t="s">
        <v>861</v>
      </c>
      <c r="D22" s="3" t="s">
        <v>749</v>
      </c>
      <c r="E22" s="46" t="s">
        <v>9</v>
      </c>
      <c r="F22" s="45" t="s">
        <v>10</v>
      </c>
      <c r="G22" s="6">
        <v>44590</v>
      </c>
      <c r="H22" s="4" t="s">
        <v>751</v>
      </c>
      <c r="I22" s="5" t="s">
        <v>752</v>
      </c>
      <c r="J22" s="9" t="s">
        <v>753</v>
      </c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ht="15.75" customHeight="1" x14ac:dyDescent="0.25">
      <c r="A23" s="266">
        <v>3</v>
      </c>
      <c r="B23" s="251">
        <v>21</v>
      </c>
      <c r="C23" s="2" t="s">
        <v>623</v>
      </c>
      <c r="D23" s="3" t="s">
        <v>624</v>
      </c>
      <c r="E23" s="46" t="s">
        <v>11</v>
      </c>
      <c r="F23" s="45" t="s">
        <v>13</v>
      </c>
      <c r="G23" s="6">
        <v>44641</v>
      </c>
      <c r="H23" s="4" t="s">
        <v>75</v>
      </c>
      <c r="I23" s="5" t="s">
        <v>625</v>
      </c>
      <c r="J23" s="9" t="s">
        <v>626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1:36" ht="15.75" customHeight="1" x14ac:dyDescent="0.25">
      <c r="A24" s="266">
        <v>36</v>
      </c>
      <c r="B24" s="251">
        <v>22</v>
      </c>
      <c r="C24" s="2" t="s">
        <v>57</v>
      </c>
      <c r="D24" s="3" t="s">
        <v>798</v>
      </c>
      <c r="E24" s="46" t="s">
        <v>11</v>
      </c>
      <c r="F24" s="45" t="s">
        <v>10</v>
      </c>
      <c r="G24" s="6">
        <v>44597</v>
      </c>
      <c r="H24" s="4" t="s">
        <v>202</v>
      </c>
      <c r="I24" s="5" t="s">
        <v>331</v>
      </c>
      <c r="J24" s="9" t="s">
        <v>332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36" ht="15.75" customHeight="1" x14ac:dyDescent="0.25">
      <c r="A25" s="266">
        <v>43</v>
      </c>
      <c r="B25" s="251">
        <v>23</v>
      </c>
      <c r="C25" s="2" t="s">
        <v>861</v>
      </c>
      <c r="D25" s="3" t="s">
        <v>852</v>
      </c>
      <c r="E25" s="46" t="s">
        <v>9</v>
      </c>
      <c r="F25" s="45" t="s">
        <v>10</v>
      </c>
      <c r="G25" s="6">
        <v>44663</v>
      </c>
      <c r="H25" s="4" t="s">
        <v>829</v>
      </c>
      <c r="I25" s="5" t="s">
        <v>830</v>
      </c>
      <c r="J25" s="9" t="s">
        <v>831</v>
      </c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36" ht="15.75" customHeight="1" x14ac:dyDescent="0.25">
      <c r="A26" s="266">
        <v>24</v>
      </c>
      <c r="B26" s="251">
        <v>24</v>
      </c>
      <c r="C26" s="2" t="s">
        <v>827</v>
      </c>
      <c r="D26" s="3" t="s">
        <v>769</v>
      </c>
      <c r="E26" s="46" t="s">
        <v>9</v>
      </c>
      <c r="F26" s="45" t="s">
        <v>10</v>
      </c>
      <c r="G26" s="6">
        <v>44620</v>
      </c>
      <c r="H26" s="4" t="s">
        <v>202</v>
      </c>
      <c r="I26" s="5" t="s">
        <v>114</v>
      </c>
      <c r="J26" s="9" t="s">
        <v>91</v>
      </c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36" ht="15.75" customHeight="1" x14ac:dyDescent="0.25">
      <c r="A27" s="266">
        <v>29</v>
      </c>
      <c r="B27" s="251">
        <v>25</v>
      </c>
      <c r="C27" s="2" t="s">
        <v>827</v>
      </c>
      <c r="D27" s="3" t="s">
        <v>760</v>
      </c>
      <c r="E27" s="46" t="s">
        <v>9</v>
      </c>
      <c r="F27" s="45" t="s">
        <v>10</v>
      </c>
      <c r="G27" s="6">
        <v>44652</v>
      </c>
      <c r="H27" s="4" t="s">
        <v>383</v>
      </c>
      <c r="I27" s="5" t="s">
        <v>761</v>
      </c>
      <c r="J27" s="9" t="s">
        <v>762</v>
      </c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36" ht="15.75" customHeight="1" x14ac:dyDescent="0.25">
      <c r="A28" s="266">
        <v>26</v>
      </c>
      <c r="B28" s="251">
        <v>26</v>
      </c>
      <c r="C28" s="2" t="s">
        <v>827</v>
      </c>
      <c r="D28" s="3" t="s">
        <v>776</v>
      </c>
      <c r="E28" s="46" t="s">
        <v>9</v>
      </c>
      <c r="F28" s="45" t="s">
        <v>10</v>
      </c>
      <c r="G28" s="6">
        <v>44686</v>
      </c>
      <c r="H28" s="4" t="s">
        <v>383</v>
      </c>
      <c r="I28" s="5" t="s">
        <v>22</v>
      </c>
      <c r="J28" s="9" t="s">
        <v>777</v>
      </c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36" ht="15.75" customHeight="1" x14ac:dyDescent="0.25">
      <c r="A29" s="266">
        <v>1</v>
      </c>
      <c r="B29" s="251">
        <v>27</v>
      </c>
      <c r="C29" s="2" t="s">
        <v>15</v>
      </c>
      <c r="D29" s="3" t="s">
        <v>646</v>
      </c>
      <c r="E29" s="46" t="s">
        <v>9</v>
      </c>
      <c r="F29" s="45" t="s">
        <v>10</v>
      </c>
      <c r="G29" s="6">
        <v>44630</v>
      </c>
      <c r="H29" s="4" t="s">
        <v>8</v>
      </c>
      <c r="I29" s="5" t="s">
        <v>647</v>
      </c>
      <c r="J29" s="9" t="s">
        <v>118</v>
      </c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36" s="38" customFormat="1" ht="15.75" customHeight="1" x14ac:dyDescent="0.25">
      <c r="A30" s="266">
        <v>40</v>
      </c>
      <c r="B30" s="251">
        <v>28</v>
      </c>
      <c r="C30" s="2" t="s">
        <v>827</v>
      </c>
      <c r="D30" s="3" t="s">
        <v>822</v>
      </c>
      <c r="E30" s="46" t="s">
        <v>11</v>
      </c>
      <c r="F30" s="45" t="s">
        <v>10</v>
      </c>
      <c r="G30" s="6">
        <v>44676</v>
      </c>
      <c r="H30" s="4" t="s">
        <v>383</v>
      </c>
      <c r="I30" s="5" t="s">
        <v>823</v>
      </c>
      <c r="J30" s="9" t="s">
        <v>53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36" ht="15.75" customHeight="1" x14ac:dyDescent="0.25">
      <c r="A31" s="266">
        <v>5</v>
      </c>
      <c r="B31" s="251">
        <v>29</v>
      </c>
      <c r="C31" s="2" t="s">
        <v>860</v>
      </c>
      <c r="D31" s="3" t="s">
        <v>722</v>
      </c>
      <c r="E31" s="46" t="s">
        <v>9</v>
      </c>
      <c r="F31" s="45" t="s">
        <v>10</v>
      </c>
      <c r="G31" s="6">
        <v>44600</v>
      </c>
      <c r="H31" s="4" t="s">
        <v>440</v>
      </c>
      <c r="I31" s="5" t="s">
        <v>723</v>
      </c>
      <c r="J31" s="9" t="s">
        <v>724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ht="15.75" customHeight="1" x14ac:dyDescent="0.25">
      <c r="A32" s="266">
        <v>23</v>
      </c>
      <c r="B32" s="251">
        <v>30</v>
      </c>
      <c r="C32" s="2" t="s">
        <v>827</v>
      </c>
      <c r="D32" s="3" t="s">
        <v>784</v>
      </c>
      <c r="E32" s="46" t="s">
        <v>9</v>
      </c>
      <c r="F32" s="45" t="s">
        <v>10</v>
      </c>
      <c r="G32" s="6">
        <v>44659</v>
      </c>
      <c r="H32" s="4" t="s">
        <v>202</v>
      </c>
      <c r="I32" s="5" t="s">
        <v>79</v>
      </c>
      <c r="J32" s="9" t="s">
        <v>656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</row>
    <row r="33" spans="1:36" ht="15.75" customHeight="1" x14ac:dyDescent="0.25">
      <c r="A33" s="266">
        <v>48</v>
      </c>
      <c r="B33" s="251">
        <v>31</v>
      </c>
      <c r="C33" s="2" t="s">
        <v>861</v>
      </c>
      <c r="D33" s="3" t="s">
        <v>857</v>
      </c>
      <c r="E33" s="46" t="s">
        <v>11</v>
      </c>
      <c r="F33" s="45" t="s">
        <v>21</v>
      </c>
      <c r="G33" s="6">
        <v>44660</v>
      </c>
      <c r="H33" s="4" t="s">
        <v>754</v>
      </c>
      <c r="I33" s="5" t="s">
        <v>755</v>
      </c>
      <c r="J33" s="9" t="s">
        <v>756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6" ht="15.75" customHeight="1" x14ac:dyDescent="0.25">
      <c r="A34" s="266">
        <v>8</v>
      </c>
      <c r="B34" s="251">
        <v>32</v>
      </c>
      <c r="C34" s="2" t="s">
        <v>864</v>
      </c>
      <c r="D34" s="3" t="s">
        <v>732</v>
      </c>
      <c r="E34" s="46" t="s">
        <v>9</v>
      </c>
      <c r="F34" s="45" t="s">
        <v>10</v>
      </c>
      <c r="G34" s="6">
        <v>44632</v>
      </c>
      <c r="H34" s="4" t="s">
        <v>733</v>
      </c>
      <c r="I34" s="5" t="s">
        <v>196</v>
      </c>
      <c r="J34" s="9" t="s">
        <v>734</v>
      </c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ht="15.75" customHeight="1" x14ac:dyDescent="0.25">
      <c r="A35" s="266">
        <v>39</v>
      </c>
      <c r="B35" s="251">
        <v>33</v>
      </c>
      <c r="C35" s="2" t="s">
        <v>827</v>
      </c>
      <c r="D35" s="3" t="s">
        <v>819</v>
      </c>
      <c r="E35" s="46" t="s">
        <v>9</v>
      </c>
      <c r="F35" s="45" t="s">
        <v>10</v>
      </c>
      <c r="G35" s="6">
        <v>44638</v>
      </c>
      <c r="H35" s="4" t="s">
        <v>383</v>
      </c>
      <c r="I35" s="5" t="s">
        <v>224</v>
      </c>
      <c r="J35" s="9" t="s">
        <v>820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  <row r="36" spans="1:36" ht="15.75" customHeight="1" x14ac:dyDescent="0.25">
      <c r="A36" s="266">
        <v>21</v>
      </c>
      <c r="B36" s="251">
        <v>34</v>
      </c>
      <c r="C36" s="2" t="s">
        <v>827</v>
      </c>
      <c r="D36" s="3" t="s">
        <v>772</v>
      </c>
      <c r="E36" s="46" t="s">
        <v>11</v>
      </c>
      <c r="F36" s="45" t="s">
        <v>10</v>
      </c>
      <c r="G36" s="6">
        <v>44701</v>
      </c>
      <c r="H36" s="4" t="s">
        <v>383</v>
      </c>
      <c r="I36" s="5" t="s">
        <v>58</v>
      </c>
      <c r="J36" s="9" t="s">
        <v>774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</row>
    <row r="37" spans="1:36" ht="15.75" customHeight="1" x14ac:dyDescent="0.25">
      <c r="A37" s="266">
        <v>38</v>
      </c>
      <c r="B37" s="251">
        <v>35</v>
      </c>
      <c r="C37" s="2" t="s">
        <v>810</v>
      </c>
      <c r="D37" s="3" t="s">
        <v>811</v>
      </c>
      <c r="E37" s="46" t="s">
        <v>9</v>
      </c>
      <c r="F37" s="45" t="s">
        <v>10</v>
      </c>
      <c r="G37" s="6">
        <v>44617</v>
      </c>
      <c r="H37" s="4" t="s">
        <v>510</v>
      </c>
      <c r="I37" s="5" t="s">
        <v>813</v>
      </c>
      <c r="J37" s="9" t="s">
        <v>814</v>
      </c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</row>
    <row r="38" spans="1:36" ht="15.75" customHeight="1" x14ac:dyDescent="0.25">
      <c r="A38" s="266">
        <v>18</v>
      </c>
      <c r="B38" s="251">
        <v>36</v>
      </c>
      <c r="C38" s="2" t="s">
        <v>19</v>
      </c>
      <c r="D38" s="3" t="s">
        <v>737</v>
      </c>
      <c r="E38" s="46" t="s">
        <v>11</v>
      </c>
      <c r="F38" s="45" t="s">
        <v>21</v>
      </c>
      <c r="G38" s="6">
        <v>44661</v>
      </c>
      <c r="H38" s="4" t="s">
        <v>383</v>
      </c>
      <c r="I38" s="5" t="s">
        <v>738</v>
      </c>
      <c r="J38" s="9" t="s">
        <v>20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</row>
    <row r="39" spans="1:36" ht="15.75" customHeight="1" x14ac:dyDescent="0.25">
      <c r="A39" s="266">
        <v>45</v>
      </c>
      <c r="B39" s="251">
        <v>37</v>
      </c>
      <c r="C39" s="2" t="s">
        <v>861</v>
      </c>
      <c r="D39" s="3" t="s">
        <v>855</v>
      </c>
      <c r="E39" s="46" t="s">
        <v>9</v>
      </c>
      <c r="F39" s="45" t="s">
        <v>10</v>
      </c>
      <c r="G39" s="6">
        <v>44628</v>
      </c>
      <c r="H39" s="4" t="s">
        <v>733</v>
      </c>
      <c r="I39" s="5" t="s">
        <v>433</v>
      </c>
      <c r="J39" s="9" t="s">
        <v>434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</row>
    <row r="40" spans="1:36" ht="15.75" customHeight="1" x14ac:dyDescent="0.25">
      <c r="A40" s="266">
        <v>12</v>
      </c>
      <c r="B40" s="251">
        <v>38</v>
      </c>
      <c r="C40" s="2" t="s">
        <v>865</v>
      </c>
      <c r="D40" s="3" t="s">
        <v>758</v>
      </c>
      <c r="E40" s="46" t="s">
        <v>11</v>
      </c>
      <c r="F40" s="45" t="s">
        <v>10</v>
      </c>
      <c r="G40" s="6">
        <v>44667</v>
      </c>
      <c r="H40" s="4" t="s">
        <v>226</v>
      </c>
      <c r="I40" s="5" t="s">
        <v>446</v>
      </c>
      <c r="J40" s="9" t="s">
        <v>447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1:36" ht="15.75" customHeight="1" x14ac:dyDescent="0.25">
      <c r="A41" s="266">
        <v>28</v>
      </c>
      <c r="B41" s="251">
        <v>39</v>
      </c>
      <c r="C41" s="2" t="s">
        <v>827</v>
      </c>
      <c r="D41" s="3" t="s">
        <v>766</v>
      </c>
      <c r="E41" s="46" t="s">
        <v>9</v>
      </c>
      <c r="F41" s="45" t="s">
        <v>10</v>
      </c>
      <c r="G41" s="6">
        <v>44633</v>
      </c>
      <c r="H41" s="4" t="s">
        <v>202</v>
      </c>
      <c r="I41" s="5" t="s">
        <v>236</v>
      </c>
      <c r="J41" s="9" t="s">
        <v>767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</row>
    <row r="42" spans="1:36" ht="15.75" customHeight="1" x14ac:dyDescent="0.25">
      <c r="A42" s="266">
        <v>15</v>
      </c>
      <c r="B42" s="251">
        <v>40</v>
      </c>
      <c r="C42" s="2" t="s">
        <v>866</v>
      </c>
      <c r="D42" s="3" t="s">
        <v>636</v>
      </c>
      <c r="E42" s="46" t="s">
        <v>9</v>
      </c>
      <c r="F42" s="45" t="s">
        <v>10</v>
      </c>
      <c r="G42" s="6">
        <v>44666</v>
      </c>
      <c r="H42" s="4" t="s">
        <v>725</v>
      </c>
      <c r="I42" s="5" t="s">
        <v>120</v>
      </c>
      <c r="J42" s="9" t="s">
        <v>457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</row>
    <row r="43" spans="1:36" ht="15.75" customHeight="1" x14ac:dyDescent="0.25">
      <c r="A43" s="266">
        <v>41</v>
      </c>
      <c r="B43" s="251">
        <v>41</v>
      </c>
      <c r="C43" s="2" t="s">
        <v>827</v>
      </c>
      <c r="D43" s="3" t="s">
        <v>825</v>
      </c>
      <c r="E43" s="46" t="s">
        <v>11</v>
      </c>
      <c r="F43" s="45" t="s">
        <v>13</v>
      </c>
      <c r="G43" s="6">
        <v>44657</v>
      </c>
      <c r="H43" s="4" t="s">
        <v>202</v>
      </c>
      <c r="I43" s="5" t="s">
        <v>812</v>
      </c>
      <c r="J43" s="9" t="s">
        <v>91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</row>
    <row r="44" spans="1:36" ht="15.75" customHeight="1" x14ac:dyDescent="0.25">
      <c r="A44" s="291">
        <v>2</v>
      </c>
      <c r="B44" s="292">
        <v>42</v>
      </c>
      <c r="C44" s="230" t="s">
        <v>336</v>
      </c>
      <c r="D44" s="231" t="s">
        <v>713</v>
      </c>
      <c r="E44" s="232" t="s">
        <v>9</v>
      </c>
      <c r="F44" s="232" t="s">
        <v>10</v>
      </c>
      <c r="G44" s="293">
        <v>44631</v>
      </c>
      <c r="H44" s="228" t="s">
        <v>575</v>
      </c>
      <c r="I44" s="228" t="s">
        <v>714</v>
      </c>
      <c r="J44" s="228" t="s">
        <v>337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</row>
    <row r="45" spans="1:36" ht="15.75" customHeight="1" x14ac:dyDescent="0.25">
      <c r="A45" s="266">
        <v>27</v>
      </c>
      <c r="B45" s="251">
        <v>43</v>
      </c>
      <c r="C45" s="2" t="s">
        <v>827</v>
      </c>
      <c r="D45" s="3" t="s">
        <v>773</v>
      </c>
      <c r="E45" s="46" t="s">
        <v>9</v>
      </c>
      <c r="F45" s="45" t="s">
        <v>10</v>
      </c>
      <c r="G45" s="6">
        <v>44606</v>
      </c>
      <c r="H45" s="4" t="s">
        <v>383</v>
      </c>
      <c r="I45" s="5" t="s">
        <v>208</v>
      </c>
      <c r="J45" s="9" t="s">
        <v>209</v>
      </c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</row>
    <row r="46" spans="1:36" ht="15.75" customHeight="1" x14ac:dyDescent="0.25">
      <c r="A46" s="266">
        <v>6</v>
      </c>
      <c r="B46" s="251">
        <v>44</v>
      </c>
      <c r="C46" s="2" t="s">
        <v>117</v>
      </c>
      <c r="D46" s="3" t="s">
        <v>658</v>
      </c>
      <c r="E46" s="46" t="s">
        <v>11</v>
      </c>
      <c r="F46" s="45" t="s">
        <v>10</v>
      </c>
      <c r="G46" s="6">
        <v>44654</v>
      </c>
      <c r="H46" s="4" t="s">
        <v>127</v>
      </c>
      <c r="I46" s="5" t="s">
        <v>128</v>
      </c>
      <c r="J46" s="9" t="s">
        <v>659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</row>
    <row r="47" spans="1:36" ht="15.75" customHeight="1" x14ac:dyDescent="0.25">
      <c r="A47" s="266">
        <v>33</v>
      </c>
      <c r="B47" s="251">
        <v>45</v>
      </c>
      <c r="C47" s="2" t="s">
        <v>342</v>
      </c>
      <c r="D47" s="3" t="s">
        <v>690</v>
      </c>
      <c r="E47" s="46" t="s">
        <v>9</v>
      </c>
      <c r="F47" s="45" t="s">
        <v>172</v>
      </c>
      <c r="G47" s="6">
        <v>44646</v>
      </c>
      <c r="H47" s="4" t="s">
        <v>793</v>
      </c>
      <c r="I47" s="5" t="s">
        <v>692</v>
      </c>
      <c r="J47" s="9" t="s">
        <v>91</v>
      </c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ht="15.75" customHeight="1" x14ac:dyDescent="0.25">
      <c r="A48" s="266">
        <v>47</v>
      </c>
      <c r="B48" s="251">
        <v>46</v>
      </c>
      <c r="C48" s="2" t="s">
        <v>861</v>
      </c>
      <c r="D48" s="3" t="s">
        <v>856</v>
      </c>
      <c r="E48" s="46" t="s">
        <v>11</v>
      </c>
      <c r="F48" s="45" t="s">
        <v>10</v>
      </c>
      <c r="G48" s="6">
        <v>44681</v>
      </c>
      <c r="H48" s="4" t="s">
        <v>429</v>
      </c>
      <c r="I48" s="5" t="s">
        <v>430</v>
      </c>
      <c r="J48" s="9" t="s">
        <v>325</v>
      </c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</row>
    <row r="49" spans="1:49" ht="15.75" customHeight="1" x14ac:dyDescent="0.25">
      <c r="A49" s="266">
        <v>49</v>
      </c>
      <c r="B49" s="251">
        <v>47</v>
      </c>
      <c r="C49" s="2" t="s">
        <v>861</v>
      </c>
      <c r="D49" s="3" t="s">
        <v>858</v>
      </c>
      <c r="E49" s="46" t="s">
        <v>11</v>
      </c>
      <c r="F49" s="45" t="s">
        <v>10</v>
      </c>
      <c r="G49" s="6">
        <v>44648</v>
      </c>
      <c r="H49" s="4" t="s">
        <v>8</v>
      </c>
      <c r="I49" s="5" t="s">
        <v>415</v>
      </c>
      <c r="J49" s="9" t="s">
        <v>80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</row>
    <row r="50" spans="1:49" ht="15.75" customHeight="1" x14ac:dyDescent="0.25">
      <c r="A50" s="266">
        <v>35</v>
      </c>
      <c r="B50" s="251">
        <v>48</v>
      </c>
      <c r="C50" s="2" t="s">
        <v>710</v>
      </c>
      <c r="D50" s="3" t="s">
        <v>711</v>
      </c>
      <c r="E50" s="46" t="s">
        <v>9</v>
      </c>
      <c r="F50" s="45" t="s">
        <v>10</v>
      </c>
      <c r="G50" s="6">
        <v>44605</v>
      </c>
      <c r="H50" s="4" t="s">
        <v>816</v>
      </c>
      <c r="I50" s="5" t="s">
        <v>712</v>
      </c>
      <c r="J50" s="9" t="s">
        <v>817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</row>
    <row r="51" spans="1:49" ht="15.75" customHeight="1" x14ac:dyDescent="0.25">
      <c r="A51" s="266">
        <v>42</v>
      </c>
      <c r="B51" s="251">
        <v>49</v>
      </c>
      <c r="C51" s="2" t="s">
        <v>861</v>
      </c>
      <c r="D51" s="3" t="s">
        <v>853</v>
      </c>
      <c r="E51" s="46" t="s">
        <v>9</v>
      </c>
      <c r="F51" s="45" t="s">
        <v>10</v>
      </c>
      <c r="G51" s="6">
        <v>44628</v>
      </c>
      <c r="H51" s="4" t="s">
        <v>744</v>
      </c>
      <c r="I51" s="5" t="s">
        <v>745</v>
      </c>
      <c r="J51" s="9" t="s">
        <v>746</v>
      </c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</row>
    <row r="52" spans="1:49" ht="15.75" customHeight="1" x14ac:dyDescent="0.25">
      <c r="A52" s="266">
        <v>22</v>
      </c>
      <c r="B52" s="251">
        <v>50</v>
      </c>
      <c r="C52" s="2" t="s">
        <v>827</v>
      </c>
      <c r="D52" s="3" t="s">
        <v>786</v>
      </c>
      <c r="E52" s="46" t="s">
        <v>11</v>
      </c>
      <c r="F52" s="45" t="s">
        <v>10</v>
      </c>
      <c r="G52" s="6">
        <v>44651</v>
      </c>
      <c r="H52" s="4" t="s">
        <v>332</v>
      </c>
      <c r="I52" s="5" t="s">
        <v>787</v>
      </c>
      <c r="J52" s="9" t="s">
        <v>91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</row>
    <row r="53" spans="1:49" ht="15.75" customHeight="1" x14ac:dyDescent="0.25">
      <c r="A53" s="266">
        <v>51</v>
      </c>
      <c r="B53" s="251">
        <v>51</v>
      </c>
      <c r="C53" s="2" t="s">
        <v>342</v>
      </c>
      <c r="D53" s="3" t="s">
        <v>698</v>
      </c>
      <c r="E53" s="46" t="s">
        <v>9</v>
      </c>
      <c r="F53" s="45" t="s">
        <v>172</v>
      </c>
      <c r="G53" s="6">
        <v>44645</v>
      </c>
      <c r="H53" s="4" t="s">
        <v>409</v>
      </c>
      <c r="I53" s="5" t="s">
        <v>958</v>
      </c>
      <c r="J53" s="9" t="s">
        <v>959</v>
      </c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</row>
  </sheetData>
  <pageMargins left="0.75" right="0.75" top="1" bottom="1" header="0" footer="0"/>
  <pageSetup paperSize="9" scale="7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J54"/>
  <sheetViews>
    <sheetView zoomScale="85" zoomScaleNormal="85" workbookViewId="0">
      <selection activeCell="A11" sqref="A11:XFD11"/>
    </sheetView>
  </sheetViews>
  <sheetFormatPr baseColWidth="10" defaultColWidth="9.140625" defaultRowHeight="18" x14ac:dyDescent="0.25"/>
  <cols>
    <col min="1" max="1" width="4.7109375" style="63" customWidth="1"/>
    <col min="2" max="2" width="58.42578125" style="18" customWidth="1"/>
    <col min="3" max="3" width="8.5703125" style="219" customWidth="1"/>
    <col min="4" max="4" width="22.85546875" style="19" customWidth="1"/>
    <col min="5" max="5" width="21.5703125" style="19" customWidth="1"/>
    <col min="6" max="6" width="31.85546875" style="20" customWidth="1"/>
    <col min="7" max="7" width="50.85546875" style="20" customWidth="1"/>
    <col min="8" max="8" width="44.85546875" style="18" customWidth="1"/>
    <col min="9" max="9" width="38.140625" style="18" customWidth="1"/>
    <col min="10" max="10" width="9.140625" style="60"/>
    <col min="11" max="16384" width="9.140625" style="18"/>
  </cols>
  <sheetData>
    <row r="1" spans="1:10" s="14" customFormat="1" ht="19.5" thickBot="1" x14ac:dyDescent="0.35">
      <c r="A1" s="62"/>
      <c r="B1" s="386" t="s">
        <v>580</v>
      </c>
      <c r="C1" s="386"/>
      <c r="D1" s="387"/>
      <c r="E1" s="387"/>
      <c r="F1" s="387"/>
      <c r="G1" s="55"/>
      <c r="H1" s="83" t="s">
        <v>956</v>
      </c>
      <c r="I1" s="56"/>
      <c r="J1" s="57"/>
    </row>
    <row r="2" spans="1:10" s="17" customFormat="1" ht="18.75" thickBot="1" x14ac:dyDescent="0.3">
      <c r="A2" s="306">
        <f>SUM(A3:A26)</f>
        <v>48</v>
      </c>
      <c r="B2" s="113" t="s">
        <v>2</v>
      </c>
      <c r="C2" s="217" t="s">
        <v>27</v>
      </c>
      <c r="D2" s="15" t="s">
        <v>28</v>
      </c>
      <c r="E2" s="15" t="s">
        <v>29</v>
      </c>
      <c r="F2" s="16" t="s">
        <v>30</v>
      </c>
      <c r="G2" s="16" t="s">
        <v>31</v>
      </c>
      <c r="H2" s="16" t="s">
        <v>60</v>
      </c>
      <c r="I2" s="16" t="s">
        <v>32</v>
      </c>
      <c r="J2" s="58"/>
    </row>
    <row r="3" spans="1:10" s="54" customFormat="1" ht="36" customHeight="1" x14ac:dyDescent="0.25">
      <c r="A3" s="307">
        <v>12</v>
      </c>
      <c r="B3" s="309" t="s">
        <v>827</v>
      </c>
      <c r="C3" s="283" t="s">
        <v>92</v>
      </c>
      <c r="D3" s="235" t="s">
        <v>896</v>
      </c>
      <c r="E3" s="235"/>
      <c r="F3" s="295" t="s">
        <v>882</v>
      </c>
      <c r="G3" s="395" t="s">
        <v>957</v>
      </c>
      <c r="H3" s="284" t="s">
        <v>583</v>
      </c>
      <c r="I3" s="224" t="s">
        <v>584</v>
      </c>
      <c r="J3" s="64"/>
    </row>
    <row r="4" spans="1:10" s="54" customFormat="1" ht="17.45" customHeight="1" x14ac:dyDescent="0.25">
      <c r="A4" s="308">
        <v>1</v>
      </c>
      <c r="B4" s="310" t="s">
        <v>828</v>
      </c>
      <c r="C4" s="283" t="s">
        <v>92</v>
      </c>
      <c r="D4" s="235" t="s">
        <v>896</v>
      </c>
      <c r="E4" s="235"/>
      <c r="F4" s="276" t="s">
        <v>879</v>
      </c>
      <c r="G4" s="396"/>
      <c r="H4" s="284" t="s">
        <v>583</v>
      </c>
      <c r="I4" s="224" t="s">
        <v>584</v>
      </c>
      <c r="J4" s="64"/>
    </row>
    <row r="5" spans="1:10" s="54" customFormat="1" x14ac:dyDescent="0.25">
      <c r="A5" s="308">
        <v>1</v>
      </c>
      <c r="B5" s="311" t="s">
        <v>844</v>
      </c>
      <c r="C5" s="283" t="s">
        <v>92</v>
      </c>
      <c r="D5" s="235" t="s">
        <v>896</v>
      </c>
      <c r="E5" s="235"/>
      <c r="F5" s="276" t="s">
        <v>883</v>
      </c>
      <c r="G5" s="396"/>
      <c r="H5" s="284" t="s">
        <v>583</v>
      </c>
      <c r="I5" s="235"/>
      <c r="J5" s="64"/>
    </row>
    <row r="6" spans="1:10" s="54" customFormat="1" x14ac:dyDescent="0.25">
      <c r="A6" s="308">
        <v>2</v>
      </c>
      <c r="B6" s="310" t="s">
        <v>866</v>
      </c>
      <c r="C6" s="283" t="s">
        <v>92</v>
      </c>
      <c r="D6" s="235" t="s">
        <v>940</v>
      </c>
      <c r="E6" s="235"/>
      <c r="F6" s="276" t="s">
        <v>947</v>
      </c>
      <c r="G6" s="396"/>
      <c r="H6" s="286"/>
      <c r="I6" s="224" t="s">
        <v>584</v>
      </c>
      <c r="J6" s="64"/>
    </row>
    <row r="7" spans="1:10" s="54" customFormat="1" ht="18.75" thickBot="1" x14ac:dyDescent="0.3">
      <c r="A7" s="308">
        <v>1</v>
      </c>
      <c r="B7" s="312" t="s">
        <v>810</v>
      </c>
      <c r="C7" s="283" t="s">
        <v>92</v>
      </c>
      <c r="D7" s="235" t="s">
        <v>896</v>
      </c>
      <c r="E7" s="235"/>
      <c r="F7" s="276" t="s">
        <v>881</v>
      </c>
      <c r="G7" s="397"/>
      <c r="H7" s="285"/>
      <c r="I7" s="235"/>
      <c r="J7" s="64"/>
    </row>
    <row r="8" spans="1:10" s="54" customFormat="1" x14ac:dyDescent="0.25">
      <c r="A8" s="133">
        <v>4</v>
      </c>
      <c r="B8" s="298" t="s">
        <v>342</v>
      </c>
      <c r="C8" s="235" t="s">
        <v>93</v>
      </c>
      <c r="D8" s="313" t="s">
        <v>897</v>
      </c>
      <c r="E8" s="235" t="s">
        <v>898</v>
      </c>
      <c r="F8" s="276" t="s">
        <v>948</v>
      </c>
      <c r="G8" s="391" t="s">
        <v>899</v>
      </c>
      <c r="H8" s="84" t="s">
        <v>283</v>
      </c>
      <c r="I8" s="84" t="s">
        <v>284</v>
      </c>
      <c r="J8" s="64"/>
    </row>
    <row r="9" spans="1:10" s="54" customFormat="1" x14ac:dyDescent="0.25">
      <c r="A9" s="133">
        <v>2</v>
      </c>
      <c r="B9" s="297" t="s">
        <v>57</v>
      </c>
      <c r="C9" s="235" t="s">
        <v>93</v>
      </c>
      <c r="D9" s="313" t="s">
        <v>897</v>
      </c>
      <c r="E9" s="235" t="s">
        <v>898</v>
      </c>
      <c r="F9" s="276" t="s">
        <v>880</v>
      </c>
      <c r="G9" s="392"/>
      <c r="H9" s="84" t="s">
        <v>283</v>
      </c>
      <c r="I9" s="84" t="s">
        <v>284</v>
      </c>
      <c r="J9" s="64"/>
    </row>
    <row r="10" spans="1:10" s="54" customFormat="1" x14ac:dyDescent="0.25">
      <c r="A10" s="133">
        <v>1</v>
      </c>
      <c r="B10" s="297" t="s">
        <v>809</v>
      </c>
      <c r="C10" s="235" t="s">
        <v>93</v>
      </c>
      <c r="D10" s="313" t="s">
        <v>897</v>
      </c>
      <c r="E10" s="235" t="s">
        <v>898</v>
      </c>
      <c r="F10" s="276" t="s">
        <v>878</v>
      </c>
      <c r="G10" s="235"/>
      <c r="H10" s="84" t="s">
        <v>283</v>
      </c>
      <c r="I10" s="84" t="s">
        <v>284</v>
      </c>
      <c r="J10" s="64"/>
    </row>
    <row r="11" spans="1:10" s="54" customFormat="1" x14ac:dyDescent="0.25">
      <c r="A11" s="133">
        <v>1</v>
      </c>
      <c r="B11" s="299" t="s">
        <v>574</v>
      </c>
      <c r="C11" s="235" t="s">
        <v>93</v>
      </c>
      <c r="D11" s="313" t="s">
        <v>949</v>
      </c>
      <c r="E11" s="235" t="s">
        <v>950</v>
      </c>
      <c r="F11" s="276" t="s">
        <v>876</v>
      </c>
      <c r="G11" s="235" t="s">
        <v>952</v>
      </c>
      <c r="H11" s="84" t="s">
        <v>87</v>
      </c>
      <c r="I11" s="84" t="s">
        <v>88</v>
      </c>
      <c r="J11" s="64"/>
    </row>
    <row r="12" spans="1:10" s="54" customFormat="1" x14ac:dyDescent="0.25">
      <c r="A12" s="133">
        <v>2</v>
      </c>
      <c r="B12" s="300" t="s">
        <v>497</v>
      </c>
      <c r="C12" s="234" t="s">
        <v>92</v>
      </c>
      <c r="D12" s="313" t="s">
        <v>933</v>
      </c>
      <c r="E12" s="235" t="s">
        <v>951</v>
      </c>
      <c r="F12" s="276" t="s">
        <v>869</v>
      </c>
      <c r="G12" s="235"/>
      <c r="H12" s="235"/>
      <c r="I12" s="235"/>
      <c r="J12" s="64"/>
    </row>
    <row r="13" spans="1:10" s="54" customFormat="1" x14ac:dyDescent="0.25">
      <c r="A13" s="133">
        <v>3</v>
      </c>
      <c r="B13" s="300" t="s">
        <v>826</v>
      </c>
      <c r="C13" s="235" t="s">
        <v>93</v>
      </c>
      <c r="D13" s="313" t="s">
        <v>933</v>
      </c>
      <c r="E13" s="235" t="s">
        <v>934</v>
      </c>
      <c r="F13" s="393" t="s">
        <v>936</v>
      </c>
      <c r="G13" s="235"/>
      <c r="H13" s="235"/>
      <c r="I13" s="235"/>
      <c r="J13" s="64"/>
    </row>
    <row r="14" spans="1:10" s="54" customFormat="1" x14ac:dyDescent="0.25">
      <c r="A14" s="133">
        <v>4</v>
      </c>
      <c r="B14" s="300" t="s">
        <v>826</v>
      </c>
      <c r="C14" s="234" t="s">
        <v>92</v>
      </c>
      <c r="D14" s="313" t="s">
        <v>933</v>
      </c>
      <c r="E14" s="235" t="s">
        <v>934</v>
      </c>
      <c r="F14" s="394"/>
      <c r="G14" s="235"/>
      <c r="H14" s="235"/>
      <c r="I14" s="235"/>
      <c r="J14" s="64"/>
    </row>
    <row r="15" spans="1:10" s="54" customFormat="1" x14ac:dyDescent="0.25">
      <c r="A15" s="133">
        <v>1</v>
      </c>
      <c r="B15" s="300" t="s">
        <v>826</v>
      </c>
      <c r="C15" s="234" t="s">
        <v>92</v>
      </c>
      <c r="D15" s="313" t="s">
        <v>901</v>
      </c>
      <c r="E15" s="235" t="s">
        <v>935</v>
      </c>
      <c r="F15" s="276" t="s">
        <v>937</v>
      </c>
      <c r="G15" s="235" t="s">
        <v>938</v>
      </c>
      <c r="H15" s="235"/>
      <c r="I15" s="235"/>
      <c r="J15" s="64"/>
    </row>
    <row r="16" spans="1:10" s="54" customFormat="1" x14ac:dyDescent="0.25">
      <c r="A16" s="133">
        <v>1</v>
      </c>
      <c r="B16" s="300" t="s">
        <v>736</v>
      </c>
      <c r="C16" s="235" t="s">
        <v>93</v>
      </c>
      <c r="D16" s="313" t="s">
        <v>901</v>
      </c>
      <c r="E16" s="235" t="s">
        <v>934</v>
      </c>
      <c r="F16" s="276" t="s">
        <v>874</v>
      </c>
      <c r="G16" s="235"/>
      <c r="H16" s="235"/>
      <c r="I16" s="235"/>
      <c r="J16" s="64"/>
    </row>
    <row r="17" spans="1:10" s="54" customFormat="1" ht="18.75" thickBot="1" x14ac:dyDescent="0.3">
      <c r="A17" s="133">
        <v>1</v>
      </c>
      <c r="B17" s="300" t="s">
        <v>19</v>
      </c>
      <c r="C17" s="235" t="s">
        <v>93</v>
      </c>
      <c r="D17" s="313" t="s">
        <v>901</v>
      </c>
      <c r="E17" s="235" t="s">
        <v>934</v>
      </c>
      <c r="F17" s="276" t="s">
        <v>875</v>
      </c>
      <c r="G17" s="235"/>
      <c r="H17" s="235"/>
      <c r="I17" s="235"/>
      <c r="J17" s="64"/>
    </row>
    <row r="18" spans="1:10" s="54" customFormat="1" ht="18.75" thickBot="1" x14ac:dyDescent="0.3">
      <c r="A18" s="133">
        <v>2</v>
      </c>
      <c r="B18" s="301" t="s">
        <v>731</v>
      </c>
      <c r="C18" s="283" t="s">
        <v>92</v>
      </c>
      <c r="D18" s="313" t="s">
        <v>901</v>
      </c>
      <c r="E18" s="235" t="s">
        <v>902</v>
      </c>
      <c r="F18" s="287" t="s">
        <v>868</v>
      </c>
      <c r="G18" s="289" t="s">
        <v>930</v>
      </c>
      <c r="H18" s="288"/>
      <c r="I18" s="235"/>
      <c r="J18" s="64"/>
    </row>
    <row r="19" spans="1:10" s="54" customFormat="1" ht="18.75" thickBot="1" x14ac:dyDescent="0.3">
      <c r="A19" s="133">
        <v>2</v>
      </c>
      <c r="B19" s="302" t="s">
        <v>117</v>
      </c>
      <c r="C19" s="283" t="s">
        <v>92</v>
      </c>
      <c r="D19" s="313" t="s">
        <v>901</v>
      </c>
      <c r="E19" s="235" t="s">
        <v>902</v>
      </c>
      <c r="F19" s="277" t="s">
        <v>867</v>
      </c>
      <c r="G19" s="289" t="s">
        <v>930</v>
      </c>
      <c r="H19" s="288"/>
      <c r="I19" s="235"/>
      <c r="J19" s="64"/>
    </row>
    <row r="20" spans="1:10" s="54" customFormat="1" ht="18.75" thickBot="1" x14ac:dyDescent="0.3">
      <c r="A20" s="133">
        <v>1</v>
      </c>
      <c r="B20" s="302" t="s">
        <v>783</v>
      </c>
      <c r="C20" s="283" t="s">
        <v>92</v>
      </c>
      <c r="D20" s="313" t="s">
        <v>901</v>
      </c>
      <c r="E20" s="235" t="s">
        <v>902</v>
      </c>
      <c r="F20" s="276" t="s">
        <v>871</v>
      </c>
      <c r="G20" s="289" t="s">
        <v>930</v>
      </c>
      <c r="H20" s="288"/>
      <c r="I20" s="235"/>
      <c r="J20" s="64"/>
    </row>
    <row r="21" spans="1:10" s="54" customFormat="1" ht="18.75" thickBot="1" x14ac:dyDescent="0.3">
      <c r="A21" s="133">
        <v>1</v>
      </c>
      <c r="B21" s="303" t="s">
        <v>782</v>
      </c>
      <c r="C21" s="283" t="s">
        <v>92</v>
      </c>
      <c r="D21" s="313" t="s">
        <v>901</v>
      </c>
      <c r="E21" s="235" t="s">
        <v>902</v>
      </c>
      <c r="F21" s="276" t="s">
        <v>872</v>
      </c>
      <c r="G21" s="289" t="s">
        <v>930</v>
      </c>
      <c r="H21" s="288"/>
      <c r="I21" s="235"/>
      <c r="J21" s="64"/>
    </row>
    <row r="22" spans="1:10" s="54" customFormat="1" ht="18.75" thickBot="1" x14ac:dyDescent="0.3">
      <c r="A22" s="133">
        <v>1</v>
      </c>
      <c r="B22" s="304" t="s">
        <v>15</v>
      </c>
      <c r="C22" s="235" t="s">
        <v>93</v>
      </c>
      <c r="D22" s="313" t="s">
        <v>901</v>
      </c>
      <c r="E22" s="235" t="s">
        <v>902</v>
      </c>
      <c r="F22" s="276">
        <v>27</v>
      </c>
      <c r="G22" s="290" t="s">
        <v>900</v>
      </c>
      <c r="H22" s="288"/>
      <c r="I22" s="235"/>
      <c r="J22" s="64"/>
    </row>
    <row r="23" spans="1:10" s="54" customFormat="1" x14ac:dyDescent="0.25">
      <c r="A23" s="133">
        <v>1</v>
      </c>
      <c r="B23" s="300" t="s">
        <v>558</v>
      </c>
      <c r="C23" s="234" t="s">
        <v>92</v>
      </c>
      <c r="D23" s="313" t="s">
        <v>870</v>
      </c>
      <c r="E23" s="235" t="s">
        <v>941</v>
      </c>
      <c r="F23" s="276" t="s">
        <v>873</v>
      </c>
      <c r="G23" s="235" t="s">
        <v>942</v>
      </c>
      <c r="H23" s="84" t="s">
        <v>582</v>
      </c>
      <c r="I23" s="235"/>
      <c r="J23" s="64"/>
    </row>
    <row r="24" spans="1:10" s="54" customFormat="1" x14ac:dyDescent="0.25">
      <c r="A24" s="133">
        <v>1</v>
      </c>
      <c r="B24" s="300" t="s">
        <v>639</v>
      </c>
      <c r="C24" s="235" t="s">
        <v>93</v>
      </c>
      <c r="D24" s="313" t="s">
        <v>927</v>
      </c>
      <c r="E24" s="235" t="s">
        <v>929</v>
      </c>
      <c r="F24" s="276" t="s">
        <v>877</v>
      </c>
      <c r="G24" s="235"/>
      <c r="H24" s="235"/>
      <c r="I24" s="235"/>
      <c r="J24" s="64"/>
    </row>
    <row r="25" spans="1:10" s="54" customFormat="1" x14ac:dyDescent="0.25">
      <c r="A25" s="133">
        <v>1</v>
      </c>
      <c r="B25" s="300" t="s">
        <v>623</v>
      </c>
      <c r="C25" s="234" t="s">
        <v>92</v>
      </c>
      <c r="D25" s="313" t="s">
        <v>895</v>
      </c>
      <c r="E25" s="235" t="s">
        <v>929</v>
      </c>
      <c r="F25" s="276">
        <v>21</v>
      </c>
      <c r="G25" s="235"/>
      <c r="H25" s="235"/>
      <c r="I25" s="235"/>
      <c r="J25" s="64"/>
    </row>
    <row r="26" spans="1:10" s="54" customFormat="1" ht="18.75" thickBot="1" x14ac:dyDescent="0.3">
      <c r="A26" s="133">
        <v>1</v>
      </c>
      <c r="B26" s="305" t="s">
        <v>710</v>
      </c>
      <c r="C26" s="235"/>
      <c r="D26" s="313"/>
      <c r="E26" s="235"/>
      <c r="F26" s="276" t="s">
        <v>931</v>
      </c>
      <c r="G26" s="235"/>
      <c r="H26" s="84"/>
      <c r="I26" s="84"/>
      <c r="J26" s="64"/>
    </row>
    <row r="27" spans="1:10" s="52" customFormat="1" ht="26.25" thickBot="1" x14ac:dyDescent="0.4">
      <c r="B27" s="80"/>
      <c r="C27" s="227" t="s">
        <v>953</v>
      </c>
      <c r="F27" s="388" t="s">
        <v>581</v>
      </c>
      <c r="G27" s="389"/>
      <c r="H27" s="390"/>
      <c r="J27" s="59"/>
    </row>
    <row r="28" spans="1:10" s="52" customFormat="1" ht="13.5" thickBot="1" x14ac:dyDescent="0.25">
      <c r="A28" s="65"/>
      <c r="C28" s="54" t="s">
        <v>955</v>
      </c>
      <c r="F28" s="130"/>
      <c r="J28" s="59"/>
    </row>
    <row r="29" spans="1:10" ht="18.75" thickBot="1" x14ac:dyDescent="0.3">
      <c r="A29" s="226">
        <f>SUM(A2+A30)</f>
        <v>51</v>
      </c>
      <c r="B29" s="14"/>
      <c r="C29" s="227" t="s">
        <v>954</v>
      </c>
      <c r="D29" s="14"/>
    </row>
    <row r="30" spans="1:10" ht="18.75" thickBot="1" x14ac:dyDescent="0.3">
      <c r="A30" s="131">
        <f>SUM(A31:A47)</f>
        <v>3</v>
      </c>
      <c r="B30" s="132" t="s">
        <v>33</v>
      </c>
      <c r="C30" s="218"/>
      <c r="D30" s="132" t="s">
        <v>34</v>
      </c>
      <c r="E30" s="220"/>
      <c r="F30" s="135" t="s">
        <v>59</v>
      </c>
      <c r="G30" s="136"/>
      <c r="H30" s="14" t="s">
        <v>939</v>
      </c>
    </row>
    <row r="31" spans="1:10" x14ac:dyDescent="0.25">
      <c r="A31" s="223">
        <v>1</v>
      </c>
      <c r="B31" s="2" t="s">
        <v>336</v>
      </c>
      <c r="C31" s="218"/>
      <c r="D31" s="221">
        <v>42</v>
      </c>
      <c r="E31" s="222" t="s">
        <v>932</v>
      </c>
      <c r="F31" s="137" t="s">
        <v>46</v>
      </c>
      <c r="G31" s="138"/>
      <c r="H31" s="14" t="s">
        <v>943</v>
      </c>
    </row>
    <row r="32" spans="1:10" x14ac:dyDescent="0.25">
      <c r="A32" s="223">
        <v>1</v>
      </c>
      <c r="B32" s="2" t="s">
        <v>866</v>
      </c>
      <c r="C32" s="218"/>
      <c r="D32" s="221">
        <v>17</v>
      </c>
      <c r="E32" s="222" t="s">
        <v>945</v>
      </c>
      <c r="F32" s="137" t="s">
        <v>40</v>
      </c>
      <c r="G32" s="138"/>
      <c r="H32" s="14" t="s">
        <v>944</v>
      </c>
    </row>
    <row r="33" spans="1:10" x14ac:dyDescent="0.25">
      <c r="A33" s="223">
        <v>1</v>
      </c>
      <c r="B33" s="2" t="s">
        <v>342</v>
      </c>
      <c r="C33" s="218"/>
      <c r="D33" s="221">
        <v>10</v>
      </c>
      <c r="E33" s="296" t="s">
        <v>946</v>
      </c>
      <c r="F33" s="137" t="s">
        <v>41</v>
      </c>
      <c r="G33" s="138"/>
    </row>
    <row r="34" spans="1:10" x14ac:dyDescent="0.25">
      <c r="A34" s="223"/>
      <c r="B34" s="2"/>
      <c r="C34" s="218"/>
      <c r="D34" s="221"/>
      <c r="E34" s="296"/>
      <c r="F34" s="137" t="s">
        <v>42</v>
      </c>
      <c r="G34" s="138"/>
    </row>
    <row r="35" spans="1:10" x14ac:dyDescent="0.25">
      <c r="A35" s="223"/>
      <c r="B35" s="2"/>
      <c r="C35" s="218"/>
      <c r="D35" s="221"/>
      <c r="E35" s="222"/>
      <c r="F35" s="137" t="s">
        <v>43</v>
      </c>
      <c r="G35" s="138"/>
      <c r="H35" s="22"/>
      <c r="I35" s="21"/>
      <c r="J35" s="61"/>
    </row>
    <row r="36" spans="1:10" x14ac:dyDescent="0.25">
      <c r="A36" s="223"/>
      <c r="B36" s="10"/>
      <c r="C36" s="218"/>
      <c r="D36" s="221"/>
      <c r="E36" s="222"/>
      <c r="F36" s="137" t="s">
        <v>44</v>
      </c>
      <c r="G36" s="138"/>
    </row>
    <row r="37" spans="1:10" x14ac:dyDescent="0.25">
      <c r="A37" s="223"/>
      <c r="B37" s="134"/>
      <c r="C37" s="218"/>
      <c r="D37" s="221"/>
      <c r="E37" s="222"/>
      <c r="F37" s="137" t="s">
        <v>45</v>
      </c>
      <c r="G37" s="138"/>
    </row>
    <row r="38" spans="1:10" x14ac:dyDescent="0.25">
      <c r="A38" s="223"/>
      <c r="B38" s="2"/>
      <c r="C38" s="218"/>
      <c r="D38" s="221"/>
      <c r="E38" s="222"/>
      <c r="F38" s="137" t="s">
        <v>46</v>
      </c>
      <c r="G38" s="139"/>
    </row>
    <row r="39" spans="1:10" x14ac:dyDescent="0.25">
      <c r="A39" s="223"/>
      <c r="B39" s="2"/>
      <c r="C39" s="218"/>
      <c r="D39" s="221"/>
      <c r="E39" s="222"/>
      <c r="F39" s="137" t="s">
        <v>40</v>
      </c>
      <c r="G39" s="36"/>
      <c r="H39" s="22"/>
      <c r="I39" s="22"/>
      <c r="J39" s="61"/>
    </row>
    <row r="40" spans="1:10" x14ac:dyDescent="0.25">
      <c r="A40" s="223"/>
      <c r="B40" s="2"/>
      <c r="C40" s="218"/>
      <c r="D40" s="221"/>
      <c r="E40" s="222"/>
      <c r="G40" s="50"/>
      <c r="H40" s="22"/>
      <c r="I40" s="22"/>
      <c r="J40" s="61"/>
    </row>
    <row r="41" spans="1:10" x14ac:dyDescent="0.25">
      <c r="A41" s="18"/>
      <c r="C41" s="18"/>
      <c r="D41" s="18"/>
      <c r="E41" s="222"/>
      <c r="G41" s="50"/>
      <c r="H41" s="22"/>
      <c r="I41" s="22"/>
      <c r="J41" s="61"/>
    </row>
    <row r="42" spans="1:10" x14ac:dyDescent="0.25">
      <c r="A42" s="14"/>
      <c r="B42" s="14"/>
      <c r="C42" s="218"/>
      <c r="D42" s="14"/>
      <c r="E42" s="220"/>
      <c r="G42" s="50"/>
      <c r="H42" s="22"/>
      <c r="I42" s="22"/>
      <c r="J42" s="61"/>
    </row>
    <row r="43" spans="1:10" x14ac:dyDescent="0.25">
      <c r="D43" s="21"/>
      <c r="E43" s="21"/>
      <c r="G43" s="50"/>
      <c r="H43" s="22"/>
      <c r="I43" s="22"/>
      <c r="J43" s="61"/>
    </row>
    <row r="44" spans="1:10" x14ac:dyDescent="0.25">
      <c r="D44" s="21"/>
      <c r="E44" s="21"/>
      <c r="G44" s="50"/>
      <c r="H44" s="22"/>
      <c r="I44" s="51"/>
      <c r="J44" s="61"/>
    </row>
    <row r="45" spans="1:10" x14ac:dyDescent="0.25">
      <c r="D45" s="21"/>
      <c r="E45" s="21"/>
      <c r="G45" s="50"/>
      <c r="H45" s="22"/>
      <c r="I45" s="22"/>
      <c r="J45" s="61"/>
    </row>
    <row r="46" spans="1:10" x14ac:dyDescent="0.25">
      <c r="D46" s="21"/>
      <c r="E46" s="50"/>
      <c r="G46" s="22"/>
      <c r="H46" s="22"/>
      <c r="I46" s="22"/>
      <c r="J46" s="61"/>
    </row>
    <row r="47" spans="1:10" x14ac:dyDescent="0.25">
      <c r="D47" s="21"/>
      <c r="E47" s="50"/>
      <c r="G47" s="22"/>
      <c r="H47" s="22"/>
      <c r="I47" s="22"/>
      <c r="J47" s="61"/>
    </row>
    <row r="48" spans="1:10" x14ac:dyDescent="0.25">
      <c r="D48" s="21"/>
      <c r="E48" s="50"/>
      <c r="G48" s="50"/>
      <c r="H48" s="22"/>
      <c r="I48" s="22"/>
      <c r="J48" s="61"/>
    </row>
    <row r="49" spans="4:10" x14ac:dyDescent="0.25">
      <c r="D49" s="21"/>
      <c r="E49" s="21"/>
      <c r="G49" s="50"/>
      <c r="H49" s="22"/>
      <c r="I49" s="22"/>
      <c r="J49" s="61"/>
    </row>
    <row r="50" spans="4:10" x14ac:dyDescent="0.25">
      <c r="D50" s="53"/>
      <c r="E50" s="53"/>
      <c r="F50" s="50"/>
      <c r="G50" s="50"/>
      <c r="H50" s="22"/>
      <c r="I50" s="22"/>
      <c r="J50" s="61"/>
    </row>
    <row r="51" spans="4:10" x14ac:dyDescent="0.25">
      <c r="G51" s="50"/>
      <c r="H51" s="22"/>
      <c r="I51" s="22"/>
      <c r="J51" s="61"/>
    </row>
    <row r="52" spans="4:10" x14ac:dyDescent="0.25">
      <c r="G52" s="50"/>
      <c r="H52" s="22"/>
      <c r="I52" s="22"/>
      <c r="J52" s="61"/>
    </row>
    <row r="53" spans="4:10" x14ac:dyDescent="0.25">
      <c r="G53" s="50"/>
      <c r="H53" s="22"/>
      <c r="I53" s="22"/>
      <c r="J53" s="61"/>
    </row>
    <row r="54" spans="4:10" x14ac:dyDescent="0.25">
      <c r="G54" s="50"/>
      <c r="H54" s="22"/>
      <c r="I54" s="22"/>
      <c r="J54" s="61"/>
    </row>
  </sheetData>
  <mergeCells count="5">
    <mergeCell ref="B1:F1"/>
    <mergeCell ref="F27:H27"/>
    <mergeCell ref="G8:G9"/>
    <mergeCell ref="F13:F14"/>
    <mergeCell ref="G3:G7"/>
  </mergeCells>
  <pageMargins left="0.25" right="0.25" top="0.75" bottom="0.75" header="0.3" footer="0.3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BC53"/>
  <sheetViews>
    <sheetView topLeftCell="A36" zoomScale="90" zoomScaleNormal="90" workbookViewId="0">
      <selection activeCell="F57" sqref="F57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44.28515625" style="1" customWidth="1"/>
    <col min="3" max="3" width="37" style="30" customWidth="1"/>
    <col min="4" max="4" width="3.7109375" style="43" customWidth="1"/>
    <col min="5" max="6" width="31.140625" style="1" customWidth="1"/>
    <col min="7" max="7" width="13.7109375" style="1" customWidth="1"/>
    <col min="8" max="16384" width="11.42578125" style="1"/>
  </cols>
  <sheetData>
    <row r="1" spans="1:55" ht="15.75" customHeight="1" thickBot="1" x14ac:dyDescent="0.3">
      <c r="A1" s="398" t="s">
        <v>851</v>
      </c>
      <c r="B1" s="399"/>
      <c r="C1" s="399"/>
      <c r="D1" s="399"/>
      <c r="E1" s="399"/>
      <c r="F1" s="399"/>
      <c r="G1" s="400"/>
    </row>
    <row r="2" spans="1:55" s="43" customFormat="1" ht="15.75" customHeight="1" thickBot="1" x14ac:dyDescent="0.3">
      <c r="A2" s="76" t="s">
        <v>1</v>
      </c>
      <c r="B2" s="76" t="s">
        <v>577</v>
      </c>
      <c r="C2" s="76" t="s">
        <v>3</v>
      </c>
      <c r="D2" s="76" t="s">
        <v>16</v>
      </c>
      <c r="E2" s="76" t="s">
        <v>4</v>
      </c>
      <c r="F2" s="76" t="s">
        <v>5</v>
      </c>
      <c r="G2" s="75" t="s">
        <v>345</v>
      </c>
      <c r="H2" s="275" t="s">
        <v>586</v>
      </c>
    </row>
    <row r="3" spans="1:55" ht="15.75" customHeight="1" x14ac:dyDescent="0.25">
      <c r="A3" s="251">
        <v>1</v>
      </c>
      <c r="B3" s="2" t="s">
        <v>859</v>
      </c>
      <c r="C3" s="3" t="s">
        <v>739</v>
      </c>
      <c r="D3" s="46" t="s">
        <v>11</v>
      </c>
      <c r="E3" s="4" t="s">
        <v>80</v>
      </c>
      <c r="F3" s="5" t="s">
        <v>155</v>
      </c>
      <c r="G3" s="82" t="s">
        <v>35</v>
      </c>
      <c r="H3" s="9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</row>
    <row r="4" spans="1:55" ht="15.75" customHeight="1" x14ac:dyDescent="0.25">
      <c r="A4" s="251">
        <v>2</v>
      </c>
      <c r="B4" s="2" t="s">
        <v>827</v>
      </c>
      <c r="C4" s="3" t="s">
        <v>791</v>
      </c>
      <c r="D4" s="46" t="s">
        <v>9</v>
      </c>
      <c r="E4" s="4" t="s">
        <v>202</v>
      </c>
      <c r="F4" s="5" t="s">
        <v>320</v>
      </c>
      <c r="G4" s="82" t="s">
        <v>35</v>
      </c>
      <c r="H4" s="9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</row>
    <row r="5" spans="1:55" ht="15.75" customHeight="1" x14ac:dyDescent="0.25">
      <c r="A5" s="251">
        <v>3</v>
      </c>
      <c r="B5" s="2" t="s">
        <v>497</v>
      </c>
      <c r="C5" s="3" t="s">
        <v>671</v>
      </c>
      <c r="D5" s="46" t="s">
        <v>9</v>
      </c>
      <c r="E5" s="4" t="s">
        <v>458</v>
      </c>
      <c r="F5" s="5" t="s">
        <v>672</v>
      </c>
      <c r="G5" s="82" t="s">
        <v>35</v>
      </c>
      <c r="H5" s="9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</row>
    <row r="6" spans="1:55" ht="15.6" customHeight="1" x14ac:dyDescent="0.25">
      <c r="A6" s="251">
        <v>4</v>
      </c>
      <c r="B6" s="2" t="s">
        <v>860</v>
      </c>
      <c r="C6" s="3" t="s">
        <v>717</v>
      </c>
      <c r="D6" s="46" t="s">
        <v>9</v>
      </c>
      <c r="E6" s="4" t="s">
        <v>718</v>
      </c>
      <c r="F6" s="5" t="s">
        <v>719</v>
      </c>
      <c r="G6" s="82" t="s">
        <v>35</v>
      </c>
      <c r="H6" s="9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</row>
    <row r="7" spans="1:55" ht="15.75" customHeight="1" x14ac:dyDescent="0.25">
      <c r="A7" s="251">
        <v>5</v>
      </c>
      <c r="B7" s="2" t="s">
        <v>342</v>
      </c>
      <c r="C7" s="3" t="s">
        <v>700</v>
      </c>
      <c r="D7" s="46" t="s">
        <v>11</v>
      </c>
      <c r="E7" s="4" t="s">
        <v>383</v>
      </c>
      <c r="F7" s="5" t="s">
        <v>321</v>
      </c>
      <c r="G7" s="82" t="s">
        <v>35</v>
      </c>
      <c r="H7" s="9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pans="1:55" ht="15.75" customHeight="1" x14ac:dyDescent="0.25">
      <c r="A8" s="251">
        <v>6</v>
      </c>
      <c r="B8" s="2" t="s">
        <v>861</v>
      </c>
      <c r="C8" s="3" t="s">
        <v>854</v>
      </c>
      <c r="D8" s="46" t="s">
        <v>9</v>
      </c>
      <c r="E8" s="4" t="s">
        <v>440</v>
      </c>
      <c r="F8" s="5" t="s">
        <v>846</v>
      </c>
      <c r="G8" s="82" t="s">
        <v>35</v>
      </c>
      <c r="H8" s="9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</row>
    <row r="9" spans="1:55" ht="15.75" customHeight="1" x14ac:dyDescent="0.25">
      <c r="A9" s="251">
        <v>7</v>
      </c>
      <c r="B9" s="2" t="s">
        <v>639</v>
      </c>
      <c r="C9" s="3" t="s">
        <v>640</v>
      </c>
      <c r="D9" s="46" t="s">
        <v>11</v>
      </c>
      <c r="E9" s="4" t="s">
        <v>641</v>
      </c>
      <c r="F9" s="5" t="s">
        <v>642</v>
      </c>
      <c r="G9" s="82" t="s">
        <v>35</v>
      </c>
      <c r="H9" s="9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</row>
    <row r="10" spans="1:55" ht="15.75" customHeight="1" x14ac:dyDescent="0.25">
      <c r="A10" s="251">
        <v>8</v>
      </c>
      <c r="B10" s="2" t="s">
        <v>497</v>
      </c>
      <c r="C10" s="3" t="s">
        <v>666</v>
      </c>
      <c r="D10" s="46" t="s">
        <v>9</v>
      </c>
      <c r="E10" s="4" t="s">
        <v>667</v>
      </c>
      <c r="F10" s="5" t="s">
        <v>668</v>
      </c>
      <c r="G10" s="82" t="s">
        <v>35</v>
      </c>
      <c r="H10" s="9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</row>
    <row r="11" spans="1:55" ht="15.75" customHeight="1" x14ac:dyDescent="0.25">
      <c r="A11" s="251">
        <v>9</v>
      </c>
      <c r="B11" s="2" t="s">
        <v>862</v>
      </c>
      <c r="C11" s="3" t="s">
        <v>621</v>
      </c>
      <c r="D11" s="46" t="s">
        <v>11</v>
      </c>
      <c r="E11" s="4" t="s">
        <v>148</v>
      </c>
      <c r="F11" s="5" t="s">
        <v>622</v>
      </c>
      <c r="G11" s="81" t="s">
        <v>585</v>
      </c>
      <c r="H11" s="9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</row>
    <row r="12" spans="1:55" ht="15.75" customHeight="1" x14ac:dyDescent="0.25">
      <c r="A12" s="251">
        <v>10</v>
      </c>
      <c r="B12" s="2" t="s">
        <v>342</v>
      </c>
      <c r="C12" s="3" t="s">
        <v>697</v>
      </c>
      <c r="D12" s="46" t="s">
        <v>9</v>
      </c>
      <c r="E12" s="4" t="s">
        <v>641</v>
      </c>
      <c r="F12" s="5" t="s">
        <v>556</v>
      </c>
      <c r="G12" s="81" t="s">
        <v>585</v>
      </c>
      <c r="H12" s="9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</row>
    <row r="13" spans="1:55" ht="15.75" customHeight="1" x14ac:dyDescent="0.25">
      <c r="A13" s="251">
        <v>11</v>
      </c>
      <c r="B13" s="2" t="s">
        <v>827</v>
      </c>
      <c r="C13" s="3" t="s">
        <v>789</v>
      </c>
      <c r="D13" s="46" t="s">
        <v>9</v>
      </c>
      <c r="E13" s="4" t="s">
        <v>733</v>
      </c>
      <c r="F13" s="5" t="s">
        <v>790</v>
      </c>
      <c r="G13" s="81" t="s">
        <v>585</v>
      </c>
      <c r="H13" s="9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</row>
    <row r="14" spans="1:55" ht="15.75" customHeight="1" x14ac:dyDescent="0.25">
      <c r="A14" s="251">
        <v>12</v>
      </c>
      <c r="B14" s="2" t="s">
        <v>117</v>
      </c>
      <c r="C14" s="3" t="s">
        <v>662</v>
      </c>
      <c r="D14" s="46" t="s">
        <v>9</v>
      </c>
      <c r="E14" s="4" t="s">
        <v>127</v>
      </c>
      <c r="F14" s="5" t="s">
        <v>663</v>
      </c>
      <c r="G14" s="81" t="s">
        <v>585</v>
      </c>
      <c r="H14" s="9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</row>
    <row r="15" spans="1:55" ht="15.75" customHeight="1" x14ac:dyDescent="0.25">
      <c r="A15" s="251">
        <v>13</v>
      </c>
      <c r="B15" s="2" t="s">
        <v>342</v>
      </c>
      <c r="C15" s="3" t="s">
        <v>693</v>
      </c>
      <c r="D15" s="46" t="s">
        <v>11</v>
      </c>
      <c r="E15" s="4" t="s">
        <v>793</v>
      </c>
      <c r="F15" s="5" t="s">
        <v>794</v>
      </c>
      <c r="G15" s="81" t="s">
        <v>585</v>
      </c>
      <c r="H15" s="9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</row>
    <row r="16" spans="1:55" ht="15.75" customHeight="1" x14ac:dyDescent="0.25">
      <c r="A16" s="251">
        <v>14</v>
      </c>
      <c r="B16" s="2" t="s">
        <v>863</v>
      </c>
      <c r="C16" s="3" t="s">
        <v>649</v>
      </c>
      <c r="D16" s="46" t="s">
        <v>11</v>
      </c>
      <c r="E16" s="4" t="s">
        <v>383</v>
      </c>
      <c r="F16" s="5" t="s">
        <v>650</v>
      </c>
      <c r="G16" s="81" t="s">
        <v>585</v>
      </c>
      <c r="H16" s="9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</row>
    <row r="17" spans="1:55" ht="15.75" customHeight="1" x14ac:dyDescent="0.25">
      <c r="A17" s="251">
        <v>15</v>
      </c>
      <c r="B17" s="2" t="s">
        <v>866</v>
      </c>
      <c r="C17" s="3" t="s">
        <v>727</v>
      </c>
      <c r="D17" s="46" t="s">
        <v>9</v>
      </c>
      <c r="E17" s="4" t="s">
        <v>212</v>
      </c>
      <c r="F17" s="5" t="s">
        <v>338</v>
      </c>
      <c r="G17" s="81" t="s">
        <v>585</v>
      </c>
      <c r="H17" s="9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</row>
    <row r="18" spans="1:55" ht="15.75" customHeight="1" x14ac:dyDescent="0.25">
      <c r="A18" s="251">
        <v>16</v>
      </c>
      <c r="B18" s="2" t="s">
        <v>342</v>
      </c>
      <c r="C18" s="3" t="s">
        <v>628</v>
      </c>
      <c r="D18" s="46" t="s">
        <v>11</v>
      </c>
      <c r="E18" s="4" t="s">
        <v>333</v>
      </c>
      <c r="F18" s="5" t="s">
        <v>113</v>
      </c>
      <c r="G18" s="81" t="s">
        <v>585</v>
      </c>
      <c r="H18" s="9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</row>
    <row r="19" spans="1:55" ht="15.75" customHeight="1" x14ac:dyDescent="0.25">
      <c r="A19" s="251">
        <v>17</v>
      </c>
      <c r="B19" s="2" t="s">
        <v>866</v>
      </c>
      <c r="C19" s="3" t="s">
        <v>726</v>
      </c>
      <c r="D19" s="46" t="s">
        <v>9</v>
      </c>
      <c r="E19" s="4" t="s">
        <v>344</v>
      </c>
      <c r="F19" s="5" t="s">
        <v>634</v>
      </c>
      <c r="G19" s="82" t="s">
        <v>35</v>
      </c>
      <c r="H19" s="9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</row>
    <row r="20" spans="1:55" ht="15.75" customHeight="1" x14ac:dyDescent="0.25">
      <c r="A20" s="251">
        <v>18</v>
      </c>
      <c r="B20" s="2" t="s">
        <v>57</v>
      </c>
      <c r="C20" s="3" t="s">
        <v>805</v>
      </c>
      <c r="D20" s="46" t="s">
        <v>9</v>
      </c>
      <c r="E20" s="4" t="s">
        <v>801</v>
      </c>
      <c r="F20" s="5" t="s">
        <v>406</v>
      </c>
      <c r="G20" s="82" t="s">
        <v>35</v>
      </c>
      <c r="H20" s="9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</row>
    <row r="21" spans="1:55" ht="15.75" customHeight="1" x14ac:dyDescent="0.25">
      <c r="A21" s="251">
        <v>19</v>
      </c>
      <c r="B21" s="2" t="s">
        <v>827</v>
      </c>
      <c r="C21" s="3" t="s">
        <v>843</v>
      </c>
      <c r="D21" s="46" t="s">
        <v>11</v>
      </c>
      <c r="E21" s="4" t="s">
        <v>202</v>
      </c>
      <c r="F21" s="5" t="s">
        <v>399</v>
      </c>
      <c r="G21" s="82" t="s">
        <v>35</v>
      </c>
      <c r="H21" s="9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</row>
    <row r="22" spans="1:55" ht="15.75" customHeight="1" x14ac:dyDescent="0.25">
      <c r="A22" s="251">
        <v>20</v>
      </c>
      <c r="B22" s="2" t="s">
        <v>861</v>
      </c>
      <c r="C22" s="3" t="s">
        <v>749</v>
      </c>
      <c r="D22" s="46" t="s">
        <v>9</v>
      </c>
      <c r="E22" s="4" t="s">
        <v>751</v>
      </c>
      <c r="F22" s="5" t="s">
        <v>752</v>
      </c>
      <c r="G22" s="82" t="s">
        <v>35</v>
      </c>
      <c r="H22" s="9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</row>
    <row r="23" spans="1:55" ht="15.75" customHeight="1" x14ac:dyDescent="0.25">
      <c r="A23" s="251">
        <v>21</v>
      </c>
      <c r="B23" s="2" t="s">
        <v>623</v>
      </c>
      <c r="C23" s="3" t="s">
        <v>624</v>
      </c>
      <c r="D23" s="46" t="s">
        <v>11</v>
      </c>
      <c r="E23" s="4" t="s">
        <v>75</v>
      </c>
      <c r="F23" s="5" t="s">
        <v>625</v>
      </c>
      <c r="G23" s="82" t="s">
        <v>35</v>
      </c>
      <c r="H23" s="9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</row>
    <row r="24" spans="1:55" ht="15.75" customHeight="1" x14ac:dyDescent="0.25">
      <c r="A24" s="251">
        <v>22</v>
      </c>
      <c r="B24" s="2" t="s">
        <v>57</v>
      </c>
      <c r="C24" s="3" t="s">
        <v>798</v>
      </c>
      <c r="D24" s="46" t="s">
        <v>11</v>
      </c>
      <c r="E24" s="4" t="s">
        <v>202</v>
      </c>
      <c r="F24" s="5" t="s">
        <v>331</v>
      </c>
      <c r="G24" s="82" t="s">
        <v>35</v>
      </c>
      <c r="H24" s="9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</row>
    <row r="25" spans="1:55" ht="15.75" customHeight="1" x14ac:dyDescent="0.25">
      <c r="A25" s="251">
        <v>23</v>
      </c>
      <c r="B25" s="2" t="s">
        <v>861</v>
      </c>
      <c r="C25" s="3" t="s">
        <v>852</v>
      </c>
      <c r="D25" s="46" t="s">
        <v>9</v>
      </c>
      <c r="E25" s="4" t="s">
        <v>829</v>
      </c>
      <c r="F25" s="5" t="s">
        <v>830</v>
      </c>
      <c r="G25" s="82" t="s">
        <v>35</v>
      </c>
      <c r="H25" s="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1:55" ht="15.75" customHeight="1" x14ac:dyDescent="0.25">
      <c r="A26" s="251">
        <v>24</v>
      </c>
      <c r="B26" s="2" t="s">
        <v>827</v>
      </c>
      <c r="C26" s="3" t="s">
        <v>769</v>
      </c>
      <c r="D26" s="46" t="s">
        <v>9</v>
      </c>
      <c r="E26" s="4" t="s">
        <v>202</v>
      </c>
      <c r="F26" s="5" t="s">
        <v>114</v>
      </c>
      <c r="G26" s="82" t="s">
        <v>35</v>
      </c>
      <c r="H26" s="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</row>
    <row r="27" spans="1:55" ht="15.75" customHeight="1" x14ac:dyDescent="0.25">
      <c r="A27" s="251">
        <v>25</v>
      </c>
      <c r="B27" s="2" t="s">
        <v>827</v>
      </c>
      <c r="C27" s="3" t="s">
        <v>760</v>
      </c>
      <c r="D27" s="46" t="s">
        <v>9</v>
      </c>
      <c r="E27" s="4" t="s">
        <v>383</v>
      </c>
      <c r="F27" s="5" t="s">
        <v>761</v>
      </c>
      <c r="G27" s="81" t="s">
        <v>585</v>
      </c>
      <c r="H27" s="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</row>
    <row r="28" spans="1:55" ht="15.75" customHeight="1" x14ac:dyDescent="0.25">
      <c r="A28" s="251">
        <v>26</v>
      </c>
      <c r="B28" s="2" t="s">
        <v>827</v>
      </c>
      <c r="C28" s="3" t="s">
        <v>776</v>
      </c>
      <c r="D28" s="46" t="s">
        <v>9</v>
      </c>
      <c r="E28" s="4" t="s">
        <v>383</v>
      </c>
      <c r="F28" s="5" t="s">
        <v>22</v>
      </c>
      <c r="G28" s="81" t="s">
        <v>585</v>
      </c>
      <c r="H28" s="9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</row>
    <row r="29" spans="1:55" ht="15.75" customHeight="1" x14ac:dyDescent="0.25">
      <c r="A29" s="251">
        <v>27</v>
      </c>
      <c r="B29" s="2" t="s">
        <v>15</v>
      </c>
      <c r="C29" s="3" t="s">
        <v>646</v>
      </c>
      <c r="D29" s="46" t="s">
        <v>9</v>
      </c>
      <c r="E29" s="4" t="s">
        <v>8</v>
      </c>
      <c r="F29" s="5" t="s">
        <v>647</v>
      </c>
      <c r="G29" s="81" t="s">
        <v>585</v>
      </c>
      <c r="H29" s="9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 s="38" customFormat="1" ht="15.75" customHeight="1" x14ac:dyDescent="0.25">
      <c r="A30" s="251">
        <v>28</v>
      </c>
      <c r="B30" s="2" t="s">
        <v>827</v>
      </c>
      <c r="C30" s="3" t="s">
        <v>822</v>
      </c>
      <c r="D30" s="46" t="s">
        <v>11</v>
      </c>
      <c r="E30" s="4" t="s">
        <v>383</v>
      </c>
      <c r="F30" s="5" t="s">
        <v>823</v>
      </c>
      <c r="G30" s="81" t="s">
        <v>585</v>
      </c>
      <c r="H30" s="9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1:55" ht="15.75" customHeight="1" x14ac:dyDescent="0.25">
      <c r="A31" s="251">
        <v>29</v>
      </c>
      <c r="B31" s="2" t="s">
        <v>860</v>
      </c>
      <c r="C31" s="3" t="s">
        <v>722</v>
      </c>
      <c r="D31" s="46" t="s">
        <v>9</v>
      </c>
      <c r="E31" s="4" t="s">
        <v>440</v>
      </c>
      <c r="F31" s="5" t="s">
        <v>723</v>
      </c>
      <c r="G31" s="81" t="s">
        <v>585</v>
      </c>
      <c r="H31" s="9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</row>
    <row r="32" spans="1:55" ht="15.75" customHeight="1" x14ac:dyDescent="0.25">
      <c r="A32" s="251">
        <v>30</v>
      </c>
      <c r="B32" s="2" t="s">
        <v>827</v>
      </c>
      <c r="C32" s="3" t="s">
        <v>784</v>
      </c>
      <c r="D32" s="46" t="s">
        <v>9</v>
      </c>
      <c r="E32" s="4" t="s">
        <v>202</v>
      </c>
      <c r="F32" s="5" t="s">
        <v>79</v>
      </c>
      <c r="G32" s="81" t="s">
        <v>585</v>
      </c>
      <c r="H32" s="9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</row>
    <row r="33" spans="1:55" ht="15.75" customHeight="1" x14ac:dyDescent="0.25">
      <c r="A33" s="251">
        <v>31</v>
      </c>
      <c r="B33" s="2" t="s">
        <v>861</v>
      </c>
      <c r="C33" s="3" t="s">
        <v>857</v>
      </c>
      <c r="D33" s="46" t="s">
        <v>11</v>
      </c>
      <c r="E33" s="4" t="s">
        <v>754</v>
      </c>
      <c r="F33" s="5" t="s">
        <v>755</v>
      </c>
      <c r="G33" s="81" t="s">
        <v>585</v>
      </c>
      <c r="H33" s="9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pans="1:55" ht="15.75" customHeight="1" x14ac:dyDescent="0.25">
      <c r="A34" s="251">
        <v>32</v>
      </c>
      <c r="B34" s="2" t="s">
        <v>864</v>
      </c>
      <c r="C34" s="3" t="s">
        <v>732</v>
      </c>
      <c r="D34" s="46" t="s">
        <v>9</v>
      </c>
      <c r="E34" s="4" t="s">
        <v>733</v>
      </c>
      <c r="F34" s="5" t="s">
        <v>196</v>
      </c>
      <c r="G34" s="81" t="s">
        <v>585</v>
      </c>
      <c r="H34" s="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</row>
    <row r="35" spans="1:55" ht="15.75" customHeight="1" x14ac:dyDescent="0.25">
      <c r="A35" s="251">
        <v>33</v>
      </c>
      <c r="B35" s="2" t="s">
        <v>827</v>
      </c>
      <c r="C35" s="3" t="s">
        <v>819</v>
      </c>
      <c r="D35" s="46" t="s">
        <v>9</v>
      </c>
      <c r="E35" s="4" t="s">
        <v>383</v>
      </c>
      <c r="F35" s="5" t="s">
        <v>224</v>
      </c>
      <c r="G35" s="82" t="s">
        <v>35</v>
      </c>
      <c r="H35" s="9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</row>
    <row r="36" spans="1:55" ht="15.75" customHeight="1" x14ac:dyDescent="0.25">
      <c r="A36" s="251">
        <v>34</v>
      </c>
      <c r="B36" s="2" t="s">
        <v>827</v>
      </c>
      <c r="C36" s="3" t="s">
        <v>772</v>
      </c>
      <c r="D36" s="46" t="s">
        <v>11</v>
      </c>
      <c r="E36" s="4" t="s">
        <v>383</v>
      </c>
      <c r="F36" s="5" t="s">
        <v>58</v>
      </c>
      <c r="G36" s="82" t="s">
        <v>35</v>
      </c>
      <c r="H36" s="9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</row>
    <row r="37" spans="1:55" ht="15.75" customHeight="1" x14ac:dyDescent="0.25">
      <c r="A37" s="251">
        <v>35</v>
      </c>
      <c r="B37" s="2" t="s">
        <v>810</v>
      </c>
      <c r="C37" s="3" t="s">
        <v>811</v>
      </c>
      <c r="D37" s="46" t="s">
        <v>9</v>
      </c>
      <c r="E37" s="4" t="s">
        <v>510</v>
      </c>
      <c r="F37" s="5" t="s">
        <v>813</v>
      </c>
      <c r="G37" s="82" t="s">
        <v>35</v>
      </c>
      <c r="H37" s="9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</row>
    <row r="38" spans="1:55" ht="15.75" customHeight="1" x14ac:dyDescent="0.25">
      <c r="A38" s="251">
        <v>36</v>
      </c>
      <c r="B38" s="2" t="s">
        <v>19</v>
      </c>
      <c r="C38" s="3" t="s">
        <v>737</v>
      </c>
      <c r="D38" s="46" t="s">
        <v>11</v>
      </c>
      <c r="E38" s="4" t="s">
        <v>383</v>
      </c>
      <c r="F38" s="5" t="s">
        <v>738</v>
      </c>
      <c r="G38" s="82" t="s">
        <v>35</v>
      </c>
      <c r="H38" s="9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</row>
    <row r="39" spans="1:55" ht="15.75" customHeight="1" x14ac:dyDescent="0.25">
      <c r="A39" s="251">
        <v>37</v>
      </c>
      <c r="B39" s="2" t="s">
        <v>861</v>
      </c>
      <c r="C39" s="3" t="s">
        <v>855</v>
      </c>
      <c r="D39" s="46" t="s">
        <v>9</v>
      </c>
      <c r="E39" s="4" t="s">
        <v>733</v>
      </c>
      <c r="F39" s="5" t="s">
        <v>433</v>
      </c>
      <c r="G39" s="82" t="s">
        <v>35</v>
      </c>
      <c r="H39" s="9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</row>
    <row r="40" spans="1:55" ht="15.75" customHeight="1" x14ac:dyDescent="0.25">
      <c r="A40" s="251">
        <v>38</v>
      </c>
      <c r="B40" s="2" t="s">
        <v>865</v>
      </c>
      <c r="C40" s="3" t="s">
        <v>758</v>
      </c>
      <c r="D40" s="46" t="s">
        <v>11</v>
      </c>
      <c r="E40" s="4" t="s">
        <v>226</v>
      </c>
      <c r="F40" s="5" t="s">
        <v>446</v>
      </c>
      <c r="G40" s="82" t="s">
        <v>35</v>
      </c>
      <c r="H40" s="9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</row>
    <row r="41" spans="1:55" ht="15.75" customHeight="1" x14ac:dyDescent="0.25">
      <c r="A41" s="251">
        <v>39</v>
      </c>
      <c r="B41" s="2" t="s">
        <v>827</v>
      </c>
      <c r="C41" s="3" t="s">
        <v>766</v>
      </c>
      <c r="D41" s="46" t="s">
        <v>9</v>
      </c>
      <c r="E41" s="4" t="s">
        <v>202</v>
      </c>
      <c r="F41" s="5" t="s">
        <v>236</v>
      </c>
      <c r="G41" s="82" t="s">
        <v>35</v>
      </c>
      <c r="H41" s="9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</row>
    <row r="42" spans="1:55" ht="15.75" customHeight="1" x14ac:dyDescent="0.25">
      <c r="A42" s="251">
        <v>40</v>
      </c>
      <c r="B42" s="2" t="s">
        <v>866</v>
      </c>
      <c r="C42" s="3" t="s">
        <v>636</v>
      </c>
      <c r="D42" s="46" t="s">
        <v>9</v>
      </c>
      <c r="E42" s="4" t="s">
        <v>725</v>
      </c>
      <c r="F42" s="5" t="s">
        <v>120</v>
      </c>
      <c r="G42" s="82" t="s">
        <v>35</v>
      </c>
      <c r="H42" s="9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</row>
    <row r="43" spans="1:55" ht="15.75" customHeight="1" x14ac:dyDescent="0.25">
      <c r="A43" s="251">
        <v>41</v>
      </c>
      <c r="B43" s="2" t="s">
        <v>827</v>
      </c>
      <c r="C43" s="3" t="s">
        <v>825</v>
      </c>
      <c r="D43" s="46" t="s">
        <v>11</v>
      </c>
      <c r="E43" s="4" t="s">
        <v>202</v>
      </c>
      <c r="F43" s="5" t="s">
        <v>812</v>
      </c>
      <c r="G43" s="82" t="s">
        <v>35</v>
      </c>
      <c r="H43" s="9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</row>
    <row r="44" spans="1:55" ht="15.75" customHeight="1" x14ac:dyDescent="0.25">
      <c r="A44" s="251">
        <v>42</v>
      </c>
      <c r="B44" s="2" t="s">
        <v>336</v>
      </c>
      <c r="C44" s="3" t="s">
        <v>713</v>
      </c>
      <c r="D44" s="46" t="s">
        <v>9</v>
      </c>
      <c r="E44" s="4" t="s">
        <v>575</v>
      </c>
      <c r="F44" s="5" t="s">
        <v>714</v>
      </c>
      <c r="G44" s="81" t="s">
        <v>585</v>
      </c>
      <c r="H44" s="9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</row>
    <row r="45" spans="1:55" ht="15.75" customHeight="1" x14ac:dyDescent="0.25">
      <c r="A45" s="251">
        <v>43</v>
      </c>
      <c r="B45" s="2" t="s">
        <v>827</v>
      </c>
      <c r="C45" s="3" t="s">
        <v>773</v>
      </c>
      <c r="D45" s="46" t="s">
        <v>9</v>
      </c>
      <c r="E45" s="4" t="s">
        <v>383</v>
      </c>
      <c r="F45" s="5" t="s">
        <v>208</v>
      </c>
      <c r="G45" s="81" t="s">
        <v>585</v>
      </c>
      <c r="H45" s="9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</row>
    <row r="46" spans="1:55" ht="15.75" customHeight="1" x14ac:dyDescent="0.25">
      <c r="A46" s="251">
        <v>44</v>
      </c>
      <c r="B46" s="2" t="s">
        <v>117</v>
      </c>
      <c r="C46" s="3" t="s">
        <v>658</v>
      </c>
      <c r="D46" s="46" t="s">
        <v>11</v>
      </c>
      <c r="E46" s="4" t="s">
        <v>127</v>
      </c>
      <c r="F46" s="5" t="s">
        <v>128</v>
      </c>
      <c r="G46" s="81" t="s">
        <v>585</v>
      </c>
      <c r="H46" s="9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</row>
    <row r="47" spans="1:55" ht="15.75" customHeight="1" x14ac:dyDescent="0.25">
      <c r="A47" s="251">
        <v>45</v>
      </c>
      <c r="B47" s="2" t="s">
        <v>342</v>
      </c>
      <c r="C47" s="3" t="s">
        <v>690</v>
      </c>
      <c r="D47" s="46" t="s">
        <v>9</v>
      </c>
      <c r="E47" s="4" t="s">
        <v>793</v>
      </c>
      <c r="F47" s="5" t="s">
        <v>692</v>
      </c>
      <c r="G47" s="81" t="s">
        <v>585</v>
      </c>
      <c r="H47" s="9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</row>
    <row r="48" spans="1:55" ht="15.75" customHeight="1" x14ac:dyDescent="0.25">
      <c r="A48" s="251">
        <v>46</v>
      </c>
      <c r="B48" s="2" t="s">
        <v>861</v>
      </c>
      <c r="C48" s="3" t="s">
        <v>856</v>
      </c>
      <c r="D48" s="46" t="s">
        <v>11</v>
      </c>
      <c r="E48" s="4" t="s">
        <v>429</v>
      </c>
      <c r="F48" s="5" t="s">
        <v>430</v>
      </c>
      <c r="G48" s="81" t="s">
        <v>585</v>
      </c>
      <c r="H48" s="9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</row>
    <row r="49" spans="1:55" ht="15.75" customHeight="1" x14ac:dyDescent="0.25">
      <c r="A49" s="251">
        <v>47</v>
      </c>
      <c r="B49" s="2" t="s">
        <v>861</v>
      </c>
      <c r="C49" s="3" t="s">
        <v>858</v>
      </c>
      <c r="D49" s="46" t="s">
        <v>11</v>
      </c>
      <c r="E49" s="4" t="s">
        <v>8</v>
      </c>
      <c r="F49" s="5" t="s">
        <v>415</v>
      </c>
      <c r="G49" s="81" t="s">
        <v>585</v>
      </c>
      <c r="H49" s="9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</row>
    <row r="50" spans="1:55" ht="15.75" customHeight="1" x14ac:dyDescent="0.25">
      <c r="A50" s="251">
        <v>48</v>
      </c>
      <c r="B50" s="2" t="s">
        <v>710</v>
      </c>
      <c r="C50" s="3" t="s">
        <v>711</v>
      </c>
      <c r="D50" s="46" t="s">
        <v>9</v>
      </c>
      <c r="E50" s="4" t="s">
        <v>816</v>
      </c>
      <c r="F50" s="5" t="s">
        <v>712</v>
      </c>
      <c r="G50" s="81" t="s">
        <v>585</v>
      </c>
      <c r="H50" s="9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</row>
    <row r="51" spans="1:55" ht="15.75" customHeight="1" x14ac:dyDescent="0.25">
      <c r="A51" s="251">
        <v>49</v>
      </c>
      <c r="B51" s="2" t="s">
        <v>861</v>
      </c>
      <c r="C51" s="3" t="s">
        <v>853</v>
      </c>
      <c r="D51" s="46" t="s">
        <v>9</v>
      </c>
      <c r="E51" s="4" t="s">
        <v>744</v>
      </c>
      <c r="F51" s="5" t="s">
        <v>745</v>
      </c>
      <c r="G51" s="81" t="s">
        <v>585</v>
      </c>
      <c r="H51" s="173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</row>
    <row r="52" spans="1:55" ht="15.75" customHeight="1" x14ac:dyDescent="0.25">
      <c r="A52" s="251">
        <v>50</v>
      </c>
      <c r="B52" s="2" t="s">
        <v>827</v>
      </c>
      <c r="C52" s="3" t="s">
        <v>786</v>
      </c>
      <c r="D52" s="46" t="s">
        <v>11</v>
      </c>
      <c r="E52" s="4" t="s">
        <v>332</v>
      </c>
      <c r="F52" s="5" t="s">
        <v>787</v>
      </c>
      <c r="G52" s="81" t="s">
        <v>585</v>
      </c>
      <c r="H52" s="9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</row>
    <row r="53" spans="1:55" s="38" customFormat="1" ht="15.75" customHeight="1" x14ac:dyDescent="0.25">
      <c r="A53" s="112"/>
      <c r="B53" s="1"/>
      <c r="C53" s="30"/>
      <c r="D53" s="43"/>
      <c r="E53" s="1"/>
      <c r="F53" s="1"/>
      <c r="G53" s="1"/>
    </row>
  </sheetData>
  <mergeCells count="1">
    <mergeCell ref="A1:G1"/>
  </mergeCells>
  <pageMargins left="0.23622047244094491" right="0.23622047244094491" top="0.35433070866141736" bottom="0.35433070866141736" header="0.31496062992125984" footer="0.31496062992125984"/>
  <pageSetup paperSize="9" scale="82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AN52"/>
  <sheetViews>
    <sheetView zoomScale="90" zoomScaleNormal="90" workbookViewId="0">
      <selection activeCell="C27" sqref="C27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30.28515625" style="23" customWidth="1"/>
    <col min="3" max="3" width="31.28515625" style="23" customWidth="1"/>
    <col min="4" max="4" width="8" style="125" customWidth="1"/>
    <col min="5" max="16384" width="11.42578125" style="1"/>
  </cols>
  <sheetData>
    <row r="1" spans="1:27" ht="15.75" customHeight="1" x14ac:dyDescent="0.25">
      <c r="A1" s="251">
        <v>1</v>
      </c>
      <c r="B1" s="9" t="s">
        <v>80</v>
      </c>
      <c r="C1" s="9" t="s">
        <v>155</v>
      </c>
      <c r="D1" s="46" t="s">
        <v>11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.75" customHeight="1" x14ac:dyDescent="0.25">
      <c r="A2" s="251">
        <v>2</v>
      </c>
      <c r="B2" s="9" t="s">
        <v>202</v>
      </c>
      <c r="C2" s="9" t="s">
        <v>320</v>
      </c>
      <c r="D2" s="46" t="s">
        <v>9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.75" customHeight="1" x14ac:dyDescent="0.25">
      <c r="A3" s="251">
        <v>3</v>
      </c>
      <c r="B3" s="9" t="s">
        <v>458</v>
      </c>
      <c r="C3" s="9" t="s">
        <v>672</v>
      </c>
      <c r="D3" s="46" t="s">
        <v>9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.6" customHeight="1" x14ac:dyDescent="0.25">
      <c r="A4" s="251">
        <v>4</v>
      </c>
      <c r="B4" s="9" t="s">
        <v>718</v>
      </c>
      <c r="C4" s="9" t="s">
        <v>719</v>
      </c>
      <c r="D4" s="46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.75" customHeight="1" x14ac:dyDescent="0.25">
      <c r="A5" s="251">
        <v>5</v>
      </c>
      <c r="B5" s="9" t="s">
        <v>383</v>
      </c>
      <c r="C5" s="9" t="s">
        <v>321</v>
      </c>
      <c r="D5" s="46" t="s">
        <v>11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.75" customHeight="1" x14ac:dyDescent="0.25">
      <c r="A6" s="251">
        <v>6</v>
      </c>
      <c r="B6" s="9" t="s">
        <v>440</v>
      </c>
      <c r="C6" s="9" t="s">
        <v>846</v>
      </c>
      <c r="D6" s="46" t="s">
        <v>9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.75" customHeight="1" x14ac:dyDescent="0.25">
      <c r="A7" s="251">
        <v>7</v>
      </c>
      <c r="B7" s="9" t="s">
        <v>641</v>
      </c>
      <c r="C7" s="9" t="s">
        <v>642</v>
      </c>
      <c r="D7" s="46" t="s">
        <v>11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.75" customHeight="1" x14ac:dyDescent="0.25">
      <c r="A8" s="251">
        <v>8</v>
      </c>
      <c r="B8" s="9" t="s">
        <v>667</v>
      </c>
      <c r="C8" s="9" t="s">
        <v>668</v>
      </c>
      <c r="D8" s="46" t="s">
        <v>9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.75" customHeight="1" x14ac:dyDescent="0.25">
      <c r="A9" s="251">
        <v>9</v>
      </c>
      <c r="B9" s="9" t="s">
        <v>148</v>
      </c>
      <c r="C9" s="9" t="s">
        <v>622</v>
      </c>
      <c r="D9" s="46" t="s">
        <v>11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.75" customHeight="1" x14ac:dyDescent="0.25">
      <c r="A10" s="251">
        <v>10</v>
      </c>
      <c r="B10" s="9" t="s">
        <v>641</v>
      </c>
      <c r="C10" s="9" t="s">
        <v>556</v>
      </c>
      <c r="D10" s="46" t="s">
        <v>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.75" customHeight="1" x14ac:dyDescent="0.25">
      <c r="A11" s="251">
        <v>11</v>
      </c>
      <c r="B11" s="9" t="s">
        <v>733</v>
      </c>
      <c r="C11" s="9" t="s">
        <v>790</v>
      </c>
      <c r="D11" s="46" t="s">
        <v>9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5.75" customHeight="1" x14ac:dyDescent="0.25">
      <c r="A12" s="251">
        <v>12</v>
      </c>
      <c r="B12" s="9" t="s">
        <v>127</v>
      </c>
      <c r="C12" s="9" t="s">
        <v>663</v>
      </c>
      <c r="D12" s="46" t="s">
        <v>9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5.75" customHeight="1" x14ac:dyDescent="0.25">
      <c r="A13" s="251">
        <v>13</v>
      </c>
      <c r="B13" s="9" t="s">
        <v>793</v>
      </c>
      <c r="C13" s="9" t="s">
        <v>794</v>
      </c>
      <c r="D13" s="46" t="s">
        <v>11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.75" customHeight="1" x14ac:dyDescent="0.25">
      <c r="A14" s="251">
        <v>14</v>
      </c>
      <c r="B14" s="9" t="s">
        <v>383</v>
      </c>
      <c r="C14" s="9" t="s">
        <v>650</v>
      </c>
      <c r="D14" s="46" t="s">
        <v>11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 customHeight="1" x14ac:dyDescent="0.25">
      <c r="A15" s="251">
        <v>15</v>
      </c>
      <c r="B15" s="9" t="s">
        <v>212</v>
      </c>
      <c r="C15" s="9" t="s">
        <v>338</v>
      </c>
      <c r="D15" s="46" t="s">
        <v>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.75" customHeight="1" x14ac:dyDescent="0.25">
      <c r="A16" s="251">
        <v>16</v>
      </c>
      <c r="B16" s="9" t="s">
        <v>333</v>
      </c>
      <c r="C16" s="9" t="s">
        <v>113</v>
      </c>
      <c r="D16" s="46" t="s">
        <v>11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.75" customHeight="1" x14ac:dyDescent="0.25">
      <c r="A17" s="251">
        <v>17</v>
      </c>
      <c r="B17" s="9" t="s">
        <v>344</v>
      </c>
      <c r="C17" s="9" t="s">
        <v>634</v>
      </c>
      <c r="D17" s="46" t="s">
        <v>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.75" customHeight="1" x14ac:dyDescent="0.25">
      <c r="A18" s="251">
        <v>18</v>
      </c>
      <c r="B18" s="9" t="s">
        <v>801</v>
      </c>
      <c r="C18" s="9" t="s">
        <v>406</v>
      </c>
      <c r="D18" s="46" t="s">
        <v>9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.75" customHeight="1" x14ac:dyDescent="0.25">
      <c r="A19" s="251">
        <v>19</v>
      </c>
      <c r="B19" s="9" t="s">
        <v>202</v>
      </c>
      <c r="C19" s="9" t="s">
        <v>399</v>
      </c>
      <c r="D19" s="46" t="s">
        <v>11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.75" customHeight="1" x14ac:dyDescent="0.25">
      <c r="A20" s="251">
        <v>20</v>
      </c>
      <c r="B20" s="9" t="s">
        <v>751</v>
      </c>
      <c r="C20" s="9" t="s">
        <v>752</v>
      </c>
      <c r="D20" s="46" t="s">
        <v>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.75" customHeight="1" x14ac:dyDescent="0.25">
      <c r="A21" s="251">
        <v>21</v>
      </c>
      <c r="B21" s="9" t="s">
        <v>75</v>
      </c>
      <c r="C21" s="9" t="s">
        <v>625</v>
      </c>
      <c r="D21" s="46" t="s">
        <v>11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.75" customHeight="1" x14ac:dyDescent="0.25">
      <c r="A22" s="251">
        <v>22</v>
      </c>
      <c r="B22" s="9" t="s">
        <v>202</v>
      </c>
      <c r="C22" s="9" t="s">
        <v>331</v>
      </c>
      <c r="D22" s="46" t="s">
        <v>11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.75" customHeight="1" x14ac:dyDescent="0.25">
      <c r="A23" s="251">
        <v>23</v>
      </c>
      <c r="B23" s="9" t="s">
        <v>829</v>
      </c>
      <c r="C23" s="9" t="s">
        <v>830</v>
      </c>
      <c r="D23" s="46" t="s">
        <v>9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15.75" customHeight="1" x14ac:dyDescent="0.25">
      <c r="A24" s="251">
        <v>24</v>
      </c>
      <c r="B24" s="9" t="s">
        <v>202</v>
      </c>
      <c r="C24" s="9" t="s">
        <v>114</v>
      </c>
      <c r="D24" s="46" t="s">
        <v>9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.75" customHeight="1" x14ac:dyDescent="0.25">
      <c r="A25" s="251">
        <v>25</v>
      </c>
      <c r="B25" s="9" t="s">
        <v>383</v>
      </c>
      <c r="C25" s="9" t="s">
        <v>761</v>
      </c>
      <c r="D25" s="46" t="s">
        <v>9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 x14ac:dyDescent="0.25">
      <c r="A26" s="251">
        <v>26</v>
      </c>
      <c r="B26" s="9" t="s">
        <v>383</v>
      </c>
      <c r="C26" s="9" t="s">
        <v>22</v>
      </c>
      <c r="D26" s="46" t="s">
        <v>9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.75" customHeight="1" x14ac:dyDescent="0.25">
      <c r="A27" s="251">
        <v>27</v>
      </c>
      <c r="B27" s="9" t="s">
        <v>8</v>
      </c>
      <c r="C27" s="9" t="s">
        <v>647</v>
      </c>
      <c r="D27" s="46" t="s">
        <v>9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38" customFormat="1" ht="15.75" customHeight="1" x14ac:dyDescent="0.25">
      <c r="A28" s="251">
        <v>28</v>
      </c>
      <c r="B28" s="9" t="s">
        <v>383</v>
      </c>
      <c r="C28" s="9" t="s">
        <v>823</v>
      </c>
      <c r="D28" s="46" t="s">
        <v>11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.75" customHeight="1" x14ac:dyDescent="0.25">
      <c r="A29" s="251">
        <v>29</v>
      </c>
      <c r="B29" s="9" t="s">
        <v>440</v>
      </c>
      <c r="C29" s="9" t="s">
        <v>723</v>
      </c>
      <c r="D29" s="46" t="s">
        <v>9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.75" customHeight="1" x14ac:dyDescent="0.25">
      <c r="A30" s="251">
        <v>30</v>
      </c>
      <c r="B30" s="9" t="s">
        <v>202</v>
      </c>
      <c r="C30" s="9" t="s">
        <v>79</v>
      </c>
      <c r="D30" s="46" t="s">
        <v>9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.75" customHeight="1" x14ac:dyDescent="0.25">
      <c r="A31" s="251">
        <v>31</v>
      </c>
      <c r="B31" s="9" t="s">
        <v>754</v>
      </c>
      <c r="C31" s="9" t="s">
        <v>755</v>
      </c>
      <c r="D31" s="46" t="s">
        <v>11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.75" customHeight="1" x14ac:dyDescent="0.25">
      <c r="A32" s="251">
        <v>32</v>
      </c>
      <c r="B32" s="9" t="s">
        <v>733</v>
      </c>
      <c r="C32" s="9" t="s">
        <v>196</v>
      </c>
      <c r="D32" s="46" t="s">
        <v>9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.75" customHeight="1" x14ac:dyDescent="0.25">
      <c r="A33" s="251">
        <v>33</v>
      </c>
      <c r="B33" s="9" t="s">
        <v>383</v>
      </c>
      <c r="C33" s="9" t="s">
        <v>224</v>
      </c>
      <c r="D33" s="46" t="s">
        <v>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.75" customHeight="1" x14ac:dyDescent="0.25">
      <c r="A34" s="251">
        <v>34</v>
      </c>
      <c r="B34" s="9" t="s">
        <v>383</v>
      </c>
      <c r="C34" s="9" t="s">
        <v>58</v>
      </c>
      <c r="D34" s="46" t="s">
        <v>11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.75" customHeight="1" x14ac:dyDescent="0.25">
      <c r="A35" s="251">
        <v>35</v>
      </c>
      <c r="B35" s="9" t="s">
        <v>510</v>
      </c>
      <c r="C35" s="9" t="s">
        <v>813</v>
      </c>
      <c r="D35" s="46" t="s">
        <v>9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5.75" customHeight="1" x14ac:dyDescent="0.25">
      <c r="A36" s="251">
        <v>36</v>
      </c>
      <c r="B36" s="9" t="s">
        <v>383</v>
      </c>
      <c r="C36" s="9" t="s">
        <v>738</v>
      </c>
      <c r="D36" s="46" t="s">
        <v>11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.75" customHeight="1" x14ac:dyDescent="0.25">
      <c r="A37" s="251">
        <v>37</v>
      </c>
      <c r="B37" s="9" t="s">
        <v>733</v>
      </c>
      <c r="C37" s="9" t="s">
        <v>433</v>
      </c>
      <c r="D37" s="46" t="s">
        <v>9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.75" customHeight="1" x14ac:dyDescent="0.25">
      <c r="A38" s="251">
        <v>38</v>
      </c>
      <c r="B38" s="9" t="s">
        <v>226</v>
      </c>
      <c r="C38" s="9" t="s">
        <v>446</v>
      </c>
      <c r="D38" s="46" t="s">
        <v>11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.75" customHeight="1" x14ac:dyDescent="0.25">
      <c r="A39" s="251">
        <v>39</v>
      </c>
      <c r="B39" s="9" t="s">
        <v>202</v>
      </c>
      <c r="C39" s="9" t="s">
        <v>236</v>
      </c>
      <c r="D39" s="46" t="s">
        <v>9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.75" customHeight="1" x14ac:dyDescent="0.25">
      <c r="A40" s="251">
        <v>40</v>
      </c>
      <c r="B40" s="9" t="s">
        <v>725</v>
      </c>
      <c r="C40" s="9" t="s">
        <v>120</v>
      </c>
      <c r="D40" s="46" t="s">
        <v>9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.75" customHeight="1" x14ac:dyDescent="0.25">
      <c r="A41" s="251">
        <v>41</v>
      </c>
      <c r="B41" s="9" t="s">
        <v>202</v>
      </c>
      <c r="C41" s="9" t="s">
        <v>812</v>
      </c>
      <c r="D41" s="46" t="s">
        <v>11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.75" customHeight="1" x14ac:dyDescent="0.25">
      <c r="A42" s="251">
        <v>42</v>
      </c>
      <c r="B42" s="9" t="s">
        <v>575</v>
      </c>
      <c r="C42" s="9" t="s">
        <v>714</v>
      </c>
      <c r="D42" s="46" t="s">
        <v>9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.75" customHeight="1" x14ac:dyDescent="0.25">
      <c r="A43" s="251">
        <v>43</v>
      </c>
      <c r="B43" s="9" t="s">
        <v>383</v>
      </c>
      <c r="C43" s="9" t="s">
        <v>208</v>
      </c>
      <c r="D43" s="46" t="s">
        <v>9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.75" customHeight="1" x14ac:dyDescent="0.25">
      <c r="A44" s="251">
        <v>44</v>
      </c>
      <c r="B44" s="9" t="s">
        <v>127</v>
      </c>
      <c r="C44" s="9" t="s">
        <v>128</v>
      </c>
      <c r="D44" s="46" t="s">
        <v>11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.75" customHeight="1" x14ac:dyDescent="0.25">
      <c r="A45" s="251">
        <v>45</v>
      </c>
      <c r="B45" s="9" t="s">
        <v>793</v>
      </c>
      <c r="C45" s="9" t="s">
        <v>692</v>
      </c>
      <c r="D45" s="46" t="s">
        <v>9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.75" customHeight="1" x14ac:dyDescent="0.25">
      <c r="A46" s="251">
        <v>46</v>
      </c>
      <c r="B46" s="9" t="s">
        <v>429</v>
      </c>
      <c r="C46" s="9" t="s">
        <v>430</v>
      </c>
      <c r="D46" s="46" t="s">
        <v>11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.75" customHeight="1" x14ac:dyDescent="0.25">
      <c r="A47" s="251">
        <v>47</v>
      </c>
      <c r="B47" s="9" t="s">
        <v>8</v>
      </c>
      <c r="C47" s="9" t="s">
        <v>415</v>
      </c>
      <c r="D47" s="46" t="s">
        <v>11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.75" customHeight="1" x14ac:dyDescent="0.25">
      <c r="A48" s="251">
        <v>48</v>
      </c>
      <c r="B48" s="9" t="s">
        <v>816</v>
      </c>
      <c r="C48" s="9" t="s">
        <v>712</v>
      </c>
      <c r="D48" s="46" t="s">
        <v>9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40" ht="15.75" customHeight="1" x14ac:dyDescent="0.25">
      <c r="A49" s="251">
        <v>49</v>
      </c>
      <c r="B49" s="9" t="s">
        <v>744</v>
      </c>
      <c r="C49" s="9" t="s">
        <v>745</v>
      </c>
      <c r="D49" s="46" t="s">
        <v>9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</row>
    <row r="50" spans="1:40" ht="15.75" customHeight="1" x14ac:dyDescent="0.25">
      <c r="A50" s="251">
        <v>50</v>
      </c>
      <c r="B50" s="9" t="s">
        <v>332</v>
      </c>
      <c r="C50" s="9" t="s">
        <v>787</v>
      </c>
      <c r="D50" s="46" t="s">
        <v>11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40" ht="15.75" customHeight="1" x14ac:dyDescent="0.25">
      <c r="A51" s="251">
        <v>51</v>
      </c>
      <c r="B51" s="9" t="s">
        <v>409</v>
      </c>
      <c r="C51" s="9" t="s">
        <v>958</v>
      </c>
      <c r="D51" s="46" t="s">
        <v>9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s="38" customFormat="1" ht="15.75" customHeight="1" x14ac:dyDescent="0.25">
      <c r="A52" s="112"/>
      <c r="B52" s="23"/>
      <c r="C52" s="23"/>
      <c r="D52" s="125"/>
    </row>
  </sheetData>
  <pageMargins left="0.25" right="0.25" top="0.75" bottom="0.75" header="0.3" footer="0.3"/>
  <pageSetup paperSize="9" scale="7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O73"/>
  <sheetViews>
    <sheetView zoomScale="70" zoomScaleNormal="70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B10" sqref="B10"/>
    </sheetView>
  </sheetViews>
  <sheetFormatPr baseColWidth="10" defaultColWidth="11.42578125" defaultRowHeight="15.75" customHeight="1" x14ac:dyDescent="0.25"/>
  <cols>
    <col min="1" max="1" width="6.85546875" style="30" customWidth="1"/>
    <col min="2" max="2" width="26.42578125" style="1" customWidth="1"/>
    <col min="3" max="3" width="22.7109375" style="30" customWidth="1"/>
    <col min="4" max="4" width="4.140625" style="43" customWidth="1"/>
    <col min="5" max="5" width="26.7109375" style="1" customWidth="1"/>
    <col min="6" max="6" width="24.85546875" style="1" customWidth="1"/>
    <col min="7" max="7" width="11.42578125" style="25" customWidth="1"/>
    <col min="8" max="8" width="11.85546875" style="25" customWidth="1"/>
    <col min="9" max="9" width="14" style="25" customWidth="1"/>
    <col min="10" max="16384" width="11.42578125" style="1"/>
  </cols>
  <sheetData>
    <row r="1" spans="1:15" s="34" customFormat="1" ht="34.5" customHeight="1" thickBot="1" x14ac:dyDescent="0.3">
      <c r="A1" s="140" t="s">
        <v>1</v>
      </c>
      <c r="B1" s="140" t="s">
        <v>2</v>
      </c>
      <c r="C1" s="140" t="s">
        <v>3</v>
      </c>
      <c r="D1" s="140" t="s">
        <v>16</v>
      </c>
      <c r="E1" s="140" t="s">
        <v>4</v>
      </c>
      <c r="F1" s="140" t="s">
        <v>5</v>
      </c>
      <c r="G1" s="67" t="s">
        <v>61</v>
      </c>
      <c r="H1" s="66" t="s">
        <v>129</v>
      </c>
      <c r="I1" s="66" t="s">
        <v>130</v>
      </c>
      <c r="J1" s="1"/>
      <c r="K1" s="1"/>
      <c r="L1" s="1"/>
      <c r="M1" s="1"/>
      <c r="N1" s="1"/>
      <c r="O1" s="1"/>
    </row>
    <row r="2" spans="1:15" customFormat="1" ht="18" customHeight="1" x14ac:dyDescent="0.25">
      <c r="A2" s="215">
        <v>1</v>
      </c>
      <c r="B2" s="208" t="s">
        <v>484</v>
      </c>
      <c r="C2" s="210" t="s">
        <v>505</v>
      </c>
      <c r="D2" s="211" t="s">
        <v>11</v>
      </c>
      <c r="E2" s="212" t="s">
        <v>383</v>
      </c>
      <c r="F2" s="213" t="s">
        <v>55</v>
      </c>
      <c r="G2" s="68">
        <v>0.49444444444444446</v>
      </c>
      <c r="H2" s="26">
        <v>0.50624999999999998</v>
      </c>
      <c r="I2" s="114">
        <v>0.51041666666666663</v>
      </c>
    </row>
    <row r="3" spans="1:15" customFormat="1" ht="18" customHeight="1" x14ac:dyDescent="0.25">
      <c r="A3" s="229">
        <v>2</v>
      </c>
      <c r="B3" s="230" t="s">
        <v>350</v>
      </c>
      <c r="C3" s="231" t="s">
        <v>460</v>
      </c>
      <c r="D3" s="232" t="s">
        <v>11</v>
      </c>
      <c r="E3" s="228" t="s">
        <v>461</v>
      </c>
      <c r="F3" s="228" t="s">
        <v>462</v>
      </c>
      <c r="G3" s="237"/>
      <c r="H3" s="237"/>
      <c r="I3" s="237"/>
    </row>
    <row r="4" spans="1:15" customFormat="1" ht="18" customHeight="1" x14ac:dyDescent="0.25">
      <c r="A4" s="215">
        <v>3</v>
      </c>
      <c r="B4" s="2" t="s">
        <v>516</v>
      </c>
      <c r="C4" s="3" t="s">
        <v>485</v>
      </c>
      <c r="D4" s="46" t="s">
        <v>11</v>
      </c>
      <c r="E4" s="4" t="s">
        <v>383</v>
      </c>
      <c r="F4" s="5" t="s">
        <v>486</v>
      </c>
      <c r="G4" s="68">
        <v>0.49652777777777773</v>
      </c>
      <c r="H4" s="26">
        <v>0.5083333333333333</v>
      </c>
      <c r="I4" s="114">
        <v>0.51250000000000007</v>
      </c>
      <c r="J4" s="1"/>
      <c r="K4" s="1"/>
      <c r="L4" s="1"/>
    </row>
    <row r="5" spans="1:15" customFormat="1" ht="18" customHeight="1" x14ac:dyDescent="0.25">
      <c r="A5" s="118">
        <v>4</v>
      </c>
      <c r="B5" s="2" t="s">
        <v>484</v>
      </c>
      <c r="C5" s="3" t="s">
        <v>507</v>
      </c>
      <c r="D5" s="46" t="s">
        <v>11</v>
      </c>
      <c r="E5" s="4" t="s">
        <v>116</v>
      </c>
      <c r="F5" s="5" t="s">
        <v>508</v>
      </c>
      <c r="G5" s="68">
        <v>0.49861111111111112</v>
      </c>
      <c r="H5" s="26">
        <v>0.51041666666666663</v>
      </c>
      <c r="I5" s="114">
        <v>0.51458333333333328</v>
      </c>
      <c r="J5" s="1"/>
      <c r="K5" s="1"/>
      <c r="L5" s="1"/>
    </row>
    <row r="6" spans="1:15" customFormat="1" ht="18" customHeight="1" x14ac:dyDescent="0.25">
      <c r="A6" s="215">
        <v>5</v>
      </c>
      <c r="B6" s="2" t="s">
        <v>300</v>
      </c>
      <c r="C6" s="3" t="s">
        <v>386</v>
      </c>
      <c r="D6" s="46" t="s">
        <v>9</v>
      </c>
      <c r="E6" s="4" t="s">
        <v>202</v>
      </c>
      <c r="F6" s="5" t="s">
        <v>320</v>
      </c>
      <c r="G6" s="68">
        <v>0.500694444444444</v>
      </c>
      <c r="H6" s="26">
        <v>0.51249999999999996</v>
      </c>
      <c r="I6" s="114">
        <v>0.51666666666666705</v>
      </c>
      <c r="J6" s="1"/>
      <c r="K6" s="1"/>
      <c r="L6" s="1"/>
    </row>
    <row r="7" spans="1:15" customFormat="1" ht="18" customHeight="1" x14ac:dyDescent="0.25">
      <c r="A7" s="118">
        <v>6</v>
      </c>
      <c r="B7" s="2" t="s">
        <v>522</v>
      </c>
      <c r="C7" s="3" t="s">
        <v>532</v>
      </c>
      <c r="D7" s="46" t="s">
        <v>9</v>
      </c>
      <c r="E7" s="4" t="s">
        <v>202</v>
      </c>
      <c r="F7" s="5" t="s">
        <v>521</v>
      </c>
      <c r="G7" s="68">
        <v>0.50277777777777799</v>
      </c>
      <c r="H7" s="26">
        <v>0.51458333333333295</v>
      </c>
      <c r="I7" s="114">
        <v>0.51875000000000004</v>
      </c>
      <c r="J7" s="1"/>
      <c r="K7" s="1"/>
      <c r="L7" s="1"/>
    </row>
    <row r="8" spans="1:15" customFormat="1" ht="18" customHeight="1" x14ac:dyDescent="0.25">
      <c r="A8" s="236">
        <v>7</v>
      </c>
      <c r="B8" s="230" t="s">
        <v>498</v>
      </c>
      <c r="C8" s="231" t="s">
        <v>499</v>
      </c>
      <c r="D8" s="232" t="s">
        <v>11</v>
      </c>
      <c r="E8" s="228" t="s">
        <v>500</v>
      </c>
      <c r="F8" s="228" t="s">
        <v>501</v>
      </c>
      <c r="G8" s="237"/>
      <c r="H8" s="237"/>
      <c r="I8" s="237"/>
      <c r="J8" s="1"/>
      <c r="K8" s="1"/>
      <c r="L8" s="1"/>
    </row>
    <row r="9" spans="1:15" customFormat="1" ht="18" customHeight="1" x14ac:dyDescent="0.25">
      <c r="A9" s="118">
        <v>8</v>
      </c>
      <c r="B9" s="2" t="s">
        <v>513</v>
      </c>
      <c r="C9" s="3" t="s">
        <v>385</v>
      </c>
      <c r="D9" s="46" t="s">
        <v>9</v>
      </c>
      <c r="E9" s="4" t="s">
        <v>383</v>
      </c>
      <c r="F9" s="5" t="s">
        <v>321</v>
      </c>
      <c r="G9" s="68">
        <v>0.50486111111111098</v>
      </c>
      <c r="H9" s="26">
        <v>0.51666666666666705</v>
      </c>
      <c r="I9" s="114">
        <v>0.52083333333333404</v>
      </c>
      <c r="J9" s="1"/>
      <c r="K9" s="1"/>
      <c r="L9" s="1"/>
    </row>
    <row r="10" spans="1:15" customFormat="1" ht="18" customHeight="1" x14ac:dyDescent="0.25">
      <c r="A10" s="215">
        <v>9</v>
      </c>
      <c r="B10" s="2" t="s">
        <v>57</v>
      </c>
      <c r="C10" s="3" t="s">
        <v>444</v>
      </c>
      <c r="D10" s="46" t="s">
        <v>11</v>
      </c>
      <c r="E10" s="4" t="s">
        <v>76</v>
      </c>
      <c r="F10" s="5" t="s">
        <v>177</v>
      </c>
      <c r="G10" s="68">
        <v>0.50694444444444398</v>
      </c>
      <c r="H10" s="26">
        <v>0.51875000000000004</v>
      </c>
      <c r="I10" s="114">
        <v>0.52291666666666703</v>
      </c>
      <c r="J10" s="1"/>
      <c r="K10" s="1"/>
      <c r="L10" s="1"/>
    </row>
    <row r="11" spans="1:15" customFormat="1" ht="18" customHeight="1" x14ac:dyDescent="0.25">
      <c r="A11" s="118">
        <v>10</v>
      </c>
      <c r="B11" s="2" t="s">
        <v>533</v>
      </c>
      <c r="C11" s="3" t="s">
        <v>524</v>
      </c>
      <c r="D11" s="46" t="s">
        <v>9</v>
      </c>
      <c r="E11" s="4" t="s">
        <v>510</v>
      </c>
      <c r="F11" s="5" t="s">
        <v>511</v>
      </c>
      <c r="G11" s="68">
        <v>0.50902777777777697</v>
      </c>
      <c r="H11" s="26">
        <v>0.52083333333333304</v>
      </c>
      <c r="I11" s="114">
        <v>0.52500000000000102</v>
      </c>
      <c r="J11" s="1"/>
      <c r="K11" s="1"/>
      <c r="L11" s="1"/>
    </row>
    <row r="12" spans="1:15" customFormat="1" ht="18" customHeight="1" x14ac:dyDescent="0.25">
      <c r="A12" s="236">
        <v>11</v>
      </c>
      <c r="B12" s="230" t="s">
        <v>14</v>
      </c>
      <c r="C12" s="231" t="s">
        <v>466</v>
      </c>
      <c r="D12" s="232" t="s">
        <v>9</v>
      </c>
      <c r="E12" s="228" t="s">
        <v>212</v>
      </c>
      <c r="F12" s="228" t="s">
        <v>467</v>
      </c>
      <c r="G12" s="237"/>
      <c r="H12" s="237"/>
      <c r="I12" s="237"/>
      <c r="J12" s="1"/>
      <c r="K12" s="1"/>
      <c r="L12" s="1"/>
    </row>
    <row r="13" spans="1:15" customFormat="1" ht="18" customHeight="1" x14ac:dyDescent="0.25">
      <c r="A13" s="118">
        <v>12</v>
      </c>
      <c r="B13" s="2" t="s">
        <v>300</v>
      </c>
      <c r="C13" s="3" t="s">
        <v>382</v>
      </c>
      <c r="D13" s="46" t="s">
        <v>11</v>
      </c>
      <c r="E13" s="4" t="s">
        <v>383</v>
      </c>
      <c r="F13" s="5" t="s">
        <v>78</v>
      </c>
      <c r="G13" s="68">
        <v>0.51111111111111096</v>
      </c>
      <c r="H13" s="26">
        <v>0.52291666666666703</v>
      </c>
      <c r="I13" s="114">
        <v>0.52708333333333401</v>
      </c>
      <c r="J13" s="1"/>
      <c r="K13" s="1"/>
      <c r="L13" s="1"/>
    </row>
    <row r="14" spans="1:15" customFormat="1" ht="18" customHeight="1" x14ac:dyDescent="0.25">
      <c r="A14" s="215">
        <v>13</v>
      </c>
      <c r="B14" s="2" t="s">
        <v>342</v>
      </c>
      <c r="C14" s="3" t="s">
        <v>557</v>
      </c>
      <c r="D14" s="46" t="s">
        <v>9</v>
      </c>
      <c r="E14" s="4" t="s">
        <v>409</v>
      </c>
      <c r="F14" s="5" t="s">
        <v>556</v>
      </c>
      <c r="G14" s="68">
        <v>0.51319444444444395</v>
      </c>
      <c r="H14" s="26">
        <v>0.52500000000000002</v>
      </c>
      <c r="I14" s="114">
        <v>0.52916666666666801</v>
      </c>
      <c r="J14" s="1"/>
      <c r="K14" s="1"/>
      <c r="L14" s="1"/>
    </row>
    <row r="15" spans="1:15" customFormat="1" ht="18" customHeight="1" x14ac:dyDescent="0.25">
      <c r="A15" s="118">
        <v>14</v>
      </c>
      <c r="B15" s="2" t="s">
        <v>495</v>
      </c>
      <c r="C15" s="3" t="s">
        <v>420</v>
      </c>
      <c r="D15" s="46" t="s">
        <v>9</v>
      </c>
      <c r="E15" s="4" t="s">
        <v>318</v>
      </c>
      <c r="F15" s="5" t="s">
        <v>421</v>
      </c>
      <c r="G15" s="68">
        <v>0.51527777777777695</v>
      </c>
      <c r="H15" s="26">
        <v>0.52708333333333302</v>
      </c>
      <c r="I15" s="114">
        <v>0.531250000000001</v>
      </c>
      <c r="J15" s="1"/>
      <c r="K15" s="1"/>
      <c r="L15" s="1"/>
    </row>
    <row r="16" spans="1:15" customFormat="1" ht="18" customHeight="1" x14ac:dyDescent="0.25">
      <c r="A16" s="215">
        <v>15</v>
      </c>
      <c r="B16" s="2" t="s">
        <v>533</v>
      </c>
      <c r="C16" s="3" t="s">
        <v>534</v>
      </c>
      <c r="D16" s="46" t="s">
        <v>11</v>
      </c>
      <c r="E16" s="4" t="s">
        <v>510</v>
      </c>
      <c r="F16" s="5" t="s">
        <v>343</v>
      </c>
      <c r="G16" s="68">
        <v>0.51736111111111005</v>
      </c>
      <c r="H16" s="26">
        <v>0.52916666666666701</v>
      </c>
      <c r="I16" s="114">
        <v>0.53333333333333399</v>
      </c>
      <c r="J16" s="1"/>
      <c r="K16" s="1"/>
      <c r="L16" s="1"/>
    </row>
    <row r="17" spans="1:12" customFormat="1" ht="18" customHeight="1" x14ac:dyDescent="0.25">
      <c r="A17" s="118">
        <v>16</v>
      </c>
      <c r="B17" s="2" t="s">
        <v>525</v>
      </c>
      <c r="C17" s="3" t="s">
        <v>528</v>
      </c>
      <c r="D17" s="46" t="s">
        <v>9</v>
      </c>
      <c r="E17" s="4" t="s">
        <v>526</v>
      </c>
      <c r="F17" s="5" t="s">
        <v>527</v>
      </c>
      <c r="G17" s="68">
        <v>0.51944444444444404</v>
      </c>
      <c r="H17" s="26">
        <v>0.53125</v>
      </c>
      <c r="I17" s="114">
        <v>0.53541666666666798</v>
      </c>
      <c r="J17" s="1"/>
      <c r="K17" s="1"/>
      <c r="L17" s="1"/>
    </row>
    <row r="18" spans="1:12" customFormat="1" ht="18" customHeight="1" x14ac:dyDescent="0.25">
      <c r="A18" s="215">
        <v>17</v>
      </c>
      <c r="B18" s="2" t="s">
        <v>512</v>
      </c>
      <c r="C18" s="3" t="s">
        <v>387</v>
      </c>
      <c r="D18" s="46" t="s">
        <v>9</v>
      </c>
      <c r="E18" s="4" t="s">
        <v>202</v>
      </c>
      <c r="F18" s="5" t="s">
        <v>111</v>
      </c>
      <c r="G18" s="68">
        <v>0.52152777777777704</v>
      </c>
      <c r="H18" s="26">
        <v>0.53333333333333299</v>
      </c>
      <c r="I18" s="114">
        <v>0.53750000000000098</v>
      </c>
      <c r="J18" s="1"/>
      <c r="K18" s="1"/>
      <c r="L18" s="1"/>
    </row>
    <row r="19" spans="1:12" customFormat="1" ht="18" customHeight="1" x14ac:dyDescent="0.25">
      <c r="A19" s="118">
        <v>18</v>
      </c>
      <c r="B19" s="2" t="s">
        <v>350</v>
      </c>
      <c r="C19" s="3" t="s">
        <v>465</v>
      </c>
      <c r="D19" s="46" t="s">
        <v>11</v>
      </c>
      <c r="E19" s="4" t="s">
        <v>395</v>
      </c>
      <c r="F19" s="5" t="s">
        <v>338</v>
      </c>
      <c r="G19" s="68">
        <v>0.52361111111111003</v>
      </c>
      <c r="H19" s="26">
        <v>0.53541666666666698</v>
      </c>
      <c r="I19" s="114">
        <v>0.53958333333333497</v>
      </c>
      <c r="J19" s="1"/>
      <c r="K19" s="1"/>
      <c r="L19" s="1"/>
    </row>
    <row r="20" spans="1:12" customFormat="1" ht="18" customHeight="1" x14ac:dyDescent="0.25">
      <c r="A20" s="215">
        <v>19</v>
      </c>
      <c r="B20" s="2" t="s">
        <v>449</v>
      </c>
      <c r="C20" s="3" t="s">
        <v>450</v>
      </c>
      <c r="D20" s="46" t="s">
        <v>9</v>
      </c>
      <c r="E20" s="4" t="s">
        <v>226</v>
      </c>
      <c r="F20" s="5" t="s">
        <v>375</v>
      </c>
      <c r="G20" s="68">
        <v>0.52569444444444402</v>
      </c>
      <c r="H20" s="26">
        <v>0.53749999999999998</v>
      </c>
      <c r="I20" s="114">
        <v>0.54166666666666796</v>
      </c>
      <c r="J20" s="1"/>
      <c r="K20" s="1"/>
      <c r="L20" s="1"/>
    </row>
    <row r="21" spans="1:12" customFormat="1" ht="18" customHeight="1" x14ac:dyDescent="0.25">
      <c r="A21" s="118">
        <v>20</v>
      </c>
      <c r="B21" s="2" t="s">
        <v>300</v>
      </c>
      <c r="C21" s="3" t="s">
        <v>503</v>
      </c>
      <c r="D21" s="46" t="s">
        <v>11</v>
      </c>
      <c r="E21" s="4" t="s">
        <v>383</v>
      </c>
      <c r="F21" s="5" t="s">
        <v>324</v>
      </c>
      <c r="G21" s="68">
        <v>0.52777777777777701</v>
      </c>
      <c r="H21" s="26">
        <v>0.53958333333333297</v>
      </c>
      <c r="I21" s="114">
        <v>0.54375000000000195</v>
      </c>
      <c r="J21" s="1"/>
      <c r="K21" s="1"/>
      <c r="L21" s="1"/>
    </row>
    <row r="22" spans="1:12" customFormat="1" ht="18" customHeight="1" x14ac:dyDescent="0.25">
      <c r="A22" s="215">
        <v>21</v>
      </c>
      <c r="B22" s="2" t="s">
        <v>514</v>
      </c>
      <c r="C22" s="3" t="s">
        <v>390</v>
      </c>
      <c r="D22" s="46" t="s">
        <v>9</v>
      </c>
      <c r="E22" s="4" t="s">
        <v>383</v>
      </c>
      <c r="F22" s="5" t="s">
        <v>113</v>
      </c>
      <c r="G22" s="68">
        <v>0.52986111111111001</v>
      </c>
      <c r="H22" s="26">
        <v>0.54166666666666696</v>
      </c>
      <c r="I22" s="114">
        <v>0.54583333333333495</v>
      </c>
      <c r="J22" s="1"/>
      <c r="K22" s="1"/>
      <c r="L22" s="1"/>
    </row>
    <row r="23" spans="1:12" customFormat="1" ht="18" customHeight="1" x14ac:dyDescent="0.25">
      <c r="A23" s="118">
        <v>22</v>
      </c>
      <c r="B23" s="2" t="s">
        <v>57</v>
      </c>
      <c r="C23" s="3" t="s">
        <v>407</v>
      </c>
      <c r="D23" s="46" t="s">
        <v>9</v>
      </c>
      <c r="E23" s="4" t="s">
        <v>383</v>
      </c>
      <c r="F23" s="5" t="s">
        <v>406</v>
      </c>
      <c r="G23" s="68">
        <v>0.531944444444443</v>
      </c>
      <c r="H23" s="26">
        <v>0.54374999999999996</v>
      </c>
      <c r="I23" s="114">
        <v>0.54791666666666805</v>
      </c>
      <c r="J23" s="1"/>
      <c r="K23" s="1"/>
      <c r="L23" s="1"/>
    </row>
    <row r="24" spans="1:12" customFormat="1" ht="18" customHeight="1" x14ac:dyDescent="0.25">
      <c r="A24" s="215">
        <v>23</v>
      </c>
      <c r="B24" s="2" t="s">
        <v>495</v>
      </c>
      <c r="C24" s="3" t="s">
        <v>424</v>
      </c>
      <c r="D24" s="46" t="s">
        <v>9</v>
      </c>
      <c r="E24" s="4" t="s">
        <v>335</v>
      </c>
      <c r="F24" s="5" t="s">
        <v>426</v>
      </c>
      <c r="G24" s="68">
        <v>0.53402777777777699</v>
      </c>
      <c r="H24" s="26">
        <v>0.54583333333333295</v>
      </c>
      <c r="I24" s="114">
        <v>0.55000000000000204</v>
      </c>
      <c r="J24" s="1"/>
      <c r="K24" s="1"/>
      <c r="L24" s="1"/>
    </row>
    <row r="25" spans="1:12" customFormat="1" ht="18" customHeight="1" x14ac:dyDescent="0.25">
      <c r="A25" s="118">
        <v>24</v>
      </c>
      <c r="B25" s="2" t="s">
        <v>570</v>
      </c>
      <c r="C25" s="3" t="s">
        <v>398</v>
      </c>
      <c r="D25" s="46" t="s">
        <v>11</v>
      </c>
      <c r="E25" s="4" t="s">
        <v>226</v>
      </c>
      <c r="F25" s="5" t="s">
        <v>399</v>
      </c>
      <c r="G25" s="68">
        <v>0.53611111111110998</v>
      </c>
      <c r="H25" s="26">
        <v>0.54791666666666605</v>
      </c>
      <c r="I25" s="114">
        <v>0.55208333333333504</v>
      </c>
      <c r="J25" s="1"/>
      <c r="K25" s="1"/>
      <c r="L25" s="1"/>
    </row>
    <row r="26" spans="1:12" customFormat="1" ht="18" customHeight="1" x14ac:dyDescent="0.25">
      <c r="A26" s="215">
        <v>25</v>
      </c>
      <c r="B26" s="2" t="s">
        <v>522</v>
      </c>
      <c r="C26" s="3" t="s">
        <v>530</v>
      </c>
      <c r="D26" s="46" t="s">
        <v>11</v>
      </c>
      <c r="E26" s="4" t="s">
        <v>383</v>
      </c>
      <c r="F26" s="5" t="s">
        <v>222</v>
      </c>
      <c r="G26" s="68">
        <v>0.53819444444444298</v>
      </c>
      <c r="H26" s="26">
        <v>0.55000000000000004</v>
      </c>
      <c r="I26" s="114">
        <v>0.55416666666666903</v>
      </c>
      <c r="J26" s="1"/>
      <c r="K26" s="1"/>
      <c r="L26" s="1"/>
    </row>
    <row r="27" spans="1:12" customFormat="1" ht="18" customHeight="1" x14ac:dyDescent="0.25">
      <c r="A27" s="118">
        <v>26</v>
      </c>
      <c r="B27" s="2" t="s">
        <v>484</v>
      </c>
      <c r="C27" s="3" t="s">
        <v>402</v>
      </c>
      <c r="D27" s="46" t="s">
        <v>11</v>
      </c>
      <c r="E27" s="4" t="s">
        <v>383</v>
      </c>
      <c r="F27" s="5" t="s">
        <v>403</v>
      </c>
      <c r="G27" s="68">
        <v>0.54027777777777597</v>
      </c>
      <c r="H27" s="26">
        <v>0.55208333333333304</v>
      </c>
      <c r="I27" s="114">
        <v>0.55625000000000202</v>
      </c>
      <c r="J27" s="1"/>
      <c r="K27" s="1"/>
      <c r="L27" s="1"/>
    </row>
    <row r="28" spans="1:12" customFormat="1" ht="18" customHeight="1" x14ac:dyDescent="0.25">
      <c r="A28" s="215">
        <v>27</v>
      </c>
      <c r="B28" s="2" t="s">
        <v>57</v>
      </c>
      <c r="C28" s="3" t="s">
        <v>380</v>
      </c>
      <c r="D28" s="46" t="s">
        <v>9</v>
      </c>
      <c r="E28" s="4" t="s">
        <v>383</v>
      </c>
      <c r="F28" s="5" t="s">
        <v>331</v>
      </c>
      <c r="G28" s="68">
        <v>0.54236111111110996</v>
      </c>
      <c r="H28" s="26">
        <v>0.55416666666666603</v>
      </c>
      <c r="I28" s="114">
        <v>0.55833333333333601</v>
      </c>
      <c r="J28" s="1"/>
      <c r="K28" s="1"/>
      <c r="L28" s="1"/>
    </row>
    <row r="29" spans="1:12" customFormat="1" ht="18" customHeight="1" x14ac:dyDescent="0.25">
      <c r="A29" s="118">
        <v>28</v>
      </c>
      <c r="B29" s="2" t="s">
        <v>350</v>
      </c>
      <c r="C29" s="3" t="s">
        <v>578</v>
      </c>
      <c r="D29" s="46" t="s">
        <v>11</v>
      </c>
      <c r="E29" s="4" t="s">
        <v>458</v>
      </c>
      <c r="F29" s="5" t="s">
        <v>163</v>
      </c>
      <c r="G29" s="68">
        <v>0.54444444444444295</v>
      </c>
      <c r="H29" s="26">
        <v>0.55625000000000002</v>
      </c>
      <c r="I29" s="114">
        <v>0.56041666666666901</v>
      </c>
      <c r="J29" s="1"/>
      <c r="K29" s="1"/>
      <c r="L29" s="1"/>
    </row>
    <row r="30" spans="1:12" customFormat="1" ht="18" customHeight="1" x14ac:dyDescent="0.25">
      <c r="A30" s="215">
        <v>29</v>
      </c>
      <c r="B30" s="2" t="s">
        <v>354</v>
      </c>
      <c r="C30" s="3" t="s">
        <v>413</v>
      </c>
      <c r="D30" s="46" t="s">
        <v>11</v>
      </c>
      <c r="E30" s="4" t="s">
        <v>355</v>
      </c>
      <c r="F30" s="5" t="s">
        <v>356</v>
      </c>
      <c r="G30" s="68">
        <v>0.54652777777777595</v>
      </c>
      <c r="H30" s="26">
        <v>0.55833333333333302</v>
      </c>
      <c r="I30" s="114">
        <v>0.562500000000003</v>
      </c>
      <c r="J30" s="1"/>
      <c r="K30" s="1"/>
      <c r="L30" s="1"/>
    </row>
    <row r="31" spans="1:12" customFormat="1" ht="18" customHeight="1" x14ac:dyDescent="0.25">
      <c r="A31" s="229">
        <v>30</v>
      </c>
      <c r="B31" s="230" t="s">
        <v>334</v>
      </c>
      <c r="C31" s="231" t="s">
        <v>518</v>
      </c>
      <c r="D31" s="232" t="s">
        <v>9</v>
      </c>
      <c r="E31" s="228" t="s">
        <v>519</v>
      </c>
      <c r="F31" s="228" t="s">
        <v>517</v>
      </c>
      <c r="G31" s="237"/>
      <c r="H31" s="237"/>
      <c r="I31" s="237"/>
      <c r="J31" s="1"/>
      <c r="K31" s="1"/>
      <c r="L31" s="1"/>
    </row>
    <row r="32" spans="1:12" customFormat="1" ht="18" customHeight="1" x14ac:dyDescent="0.25">
      <c r="A32" s="215">
        <v>31</v>
      </c>
      <c r="B32" s="2" t="s">
        <v>495</v>
      </c>
      <c r="C32" s="3" t="s">
        <v>439</v>
      </c>
      <c r="D32" s="46" t="s">
        <v>11</v>
      </c>
      <c r="E32" s="4" t="s">
        <v>440</v>
      </c>
      <c r="F32" s="5" t="s">
        <v>441</v>
      </c>
      <c r="G32" s="68">
        <v>0.54861111111110905</v>
      </c>
      <c r="H32" s="26">
        <v>0.56041666666666601</v>
      </c>
      <c r="I32" s="114">
        <v>0.56458333333333599</v>
      </c>
      <c r="J32" s="1"/>
      <c r="K32" s="1"/>
      <c r="L32" s="1"/>
    </row>
    <row r="33" spans="1:12" customFormat="1" ht="18" customHeight="1" x14ac:dyDescent="0.25">
      <c r="A33" s="229">
        <v>32</v>
      </c>
      <c r="B33" s="230" t="s">
        <v>484</v>
      </c>
      <c r="C33" s="231" t="s">
        <v>561</v>
      </c>
      <c r="D33" s="232" t="s">
        <v>11</v>
      </c>
      <c r="E33" s="228" t="s">
        <v>560</v>
      </c>
      <c r="F33" s="228" t="s">
        <v>559</v>
      </c>
      <c r="G33" s="237"/>
      <c r="H33" s="237"/>
      <c r="I33" s="237"/>
      <c r="J33" s="1"/>
      <c r="K33" s="1"/>
      <c r="L33" s="1"/>
    </row>
    <row r="34" spans="1:12" customFormat="1" ht="18" customHeight="1" x14ac:dyDescent="0.25">
      <c r="A34" s="215">
        <v>33</v>
      </c>
      <c r="B34" s="2" t="s">
        <v>484</v>
      </c>
      <c r="C34" s="3" t="s">
        <v>504</v>
      </c>
      <c r="D34" s="46" t="s">
        <v>11</v>
      </c>
      <c r="E34" s="4" t="s">
        <v>383</v>
      </c>
      <c r="F34" s="5" t="s">
        <v>231</v>
      </c>
      <c r="G34" s="68">
        <v>0.55069444444444304</v>
      </c>
      <c r="H34" s="26">
        <v>0.5625</v>
      </c>
      <c r="I34" s="114">
        <v>0.56666666666666898</v>
      </c>
      <c r="J34" s="1"/>
      <c r="K34" s="1"/>
      <c r="L34" s="1"/>
    </row>
    <row r="35" spans="1:12" customFormat="1" ht="18" customHeight="1" x14ac:dyDescent="0.25">
      <c r="A35" s="118">
        <v>34</v>
      </c>
      <c r="B35" s="2" t="s">
        <v>484</v>
      </c>
      <c r="C35" s="3" t="s">
        <v>401</v>
      </c>
      <c r="D35" s="46" t="s">
        <v>11</v>
      </c>
      <c r="E35" s="4" t="s">
        <v>383</v>
      </c>
      <c r="F35" s="5" t="s">
        <v>326</v>
      </c>
      <c r="G35" s="68">
        <v>0.55277777777777604</v>
      </c>
      <c r="H35" s="26">
        <v>0.56458333333333299</v>
      </c>
      <c r="I35" s="114">
        <v>0.56875000000000298</v>
      </c>
      <c r="J35" s="1"/>
      <c r="K35" s="1"/>
      <c r="L35" s="1"/>
    </row>
    <row r="36" spans="1:12" customFormat="1" ht="18" customHeight="1" x14ac:dyDescent="0.25">
      <c r="A36" s="215">
        <v>35</v>
      </c>
      <c r="B36" s="2" t="s">
        <v>449</v>
      </c>
      <c r="C36" s="3" t="s">
        <v>553</v>
      </c>
      <c r="D36" s="46" t="s">
        <v>9</v>
      </c>
      <c r="E36" s="4" t="s">
        <v>554</v>
      </c>
      <c r="F36" s="5" t="s">
        <v>555</v>
      </c>
      <c r="G36" s="68">
        <v>0.55486111111110903</v>
      </c>
      <c r="H36" s="26">
        <v>0.56666666666666599</v>
      </c>
      <c r="I36" s="114">
        <v>0.57083333333333597</v>
      </c>
      <c r="J36" s="1"/>
      <c r="K36" s="1"/>
      <c r="L36" s="1"/>
    </row>
    <row r="37" spans="1:12" customFormat="1" ht="18" customHeight="1" x14ac:dyDescent="0.25">
      <c r="A37" s="118">
        <v>36</v>
      </c>
      <c r="B37" s="2" t="s">
        <v>515</v>
      </c>
      <c r="C37" s="3" t="s">
        <v>394</v>
      </c>
      <c r="D37" s="46" t="s">
        <v>9</v>
      </c>
      <c r="E37" s="4" t="s">
        <v>395</v>
      </c>
      <c r="F37" s="5" t="s">
        <v>77</v>
      </c>
      <c r="G37" s="68">
        <v>0.55694444444444302</v>
      </c>
      <c r="H37" s="26">
        <v>0.56874999999999998</v>
      </c>
      <c r="I37" s="114">
        <v>0.57291666666666996</v>
      </c>
      <c r="J37" s="1"/>
      <c r="K37" s="1"/>
      <c r="L37" s="1"/>
    </row>
    <row r="38" spans="1:12" customFormat="1" ht="18" customHeight="1" x14ac:dyDescent="0.25">
      <c r="A38" s="215">
        <v>37</v>
      </c>
      <c r="B38" s="2" t="s">
        <v>495</v>
      </c>
      <c r="C38" s="3" t="s">
        <v>496</v>
      </c>
      <c r="D38" s="46" t="s">
        <v>9</v>
      </c>
      <c r="E38" s="4" t="s">
        <v>148</v>
      </c>
      <c r="F38" s="5" t="s">
        <v>433</v>
      </c>
      <c r="G38" s="68">
        <v>0.55902777777777601</v>
      </c>
      <c r="H38" s="26">
        <v>0.57083333333333297</v>
      </c>
      <c r="I38" s="114">
        <v>0.57500000000000295</v>
      </c>
      <c r="J38" s="1"/>
      <c r="K38" s="1"/>
      <c r="L38" s="1"/>
    </row>
    <row r="39" spans="1:12" customFormat="1" ht="18" customHeight="1" x14ac:dyDescent="0.25">
      <c r="A39" s="118">
        <v>38</v>
      </c>
      <c r="B39" s="2" t="s">
        <v>514</v>
      </c>
      <c r="C39" s="3" t="s">
        <v>392</v>
      </c>
      <c r="D39" s="46" t="s">
        <v>9</v>
      </c>
      <c r="E39" s="4" t="s">
        <v>333</v>
      </c>
      <c r="F39" s="5" t="s">
        <v>110</v>
      </c>
      <c r="G39" s="68">
        <v>0.56111111111110901</v>
      </c>
      <c r="H39" s="26">
        <v>0.57291666666666596</v>
      </c>
      <c r="I39" s="114">
        <v>0.57708333333333695</v>
      </c>
      <c r="J39" s="1"/>
      <c r="K39" s="1"/>
      <c r="L39" s="1"/>
    </row>
    <row r="40" spans="1:12" customFormat="1" ht="18" customHeight="1" x14ac:dyDescent="0.25">
      <c r="A40" s="215">
        <v>39</v>
      </c>
      <c r="B40" s="2" t="s">
        <v>497</v>
      </c>
      <c r="C40" s="3" t="s">
        <v>547</v>
      </c>
      <c r="D40" s="46" t="s">
        <v>11</v>
      </c>
      <c r="E40" s="4" t="s">
        <v>548</v>
      </c>
      <c r="F40" s="5" t="s">
        <v>549</v>
      </c>
      <c r="G40" s="68">
        <v>0.563194444444442</v>
      </c>
      <c r="H40" s="26">
        <v>0.57499999999999996</v>
      </c>
      <c r="I40" s="114">
        <v>0.57916666666667005</v>
      </c>
      <c r="J40" s="1"/>
      <c r="K40" s="1"/>
      <c r="L40" s="1"/>
    </row>
    <row r="41" spans="1:12" customFormat="1" ht="18" customHeight="1" x14ac:dyDescent="0.25">
      <c r="A41" s="229">
        <v>40</v>
      </c>
      <c r="B41" s="230" t="s">
        <v>497</v>
      </c>
      <c r="C41" s="231" t="s">
        <v>544</v>
      </c>
      <c r="D41" s="232" t="s">
        <v>11</v>
      </c>
      <c r="E41" s="228" t="s">
        <v>546</v>
      </c>
      <c r="F41" s="228" t="s">
        <v>545</v>
      </c>
      <c r="G41" s="237"/>
      <c r="H41" s="237"/>
      <c r="I41" s="237"/>
      <c r="J41" s="1"/>
      <c r="K41" s="1"/>
      <c r="L41" s="1"/>
    </row>
    <row r="42" spans="1:12" customFormat="1" ht="18" customHeight="1" x14ac:dyDescent="0.25">
      <c r="A42" s="215">
        <v>41</v>
      </c>
      <c r="B42" s="2" t="s">
        <v>558</v>
      </c>
      <c r="C42" s="3" t="s">
        <v>445</v>
      </c>
      <c r="D42" s="46" t="s">
        <v>11</v>
      </c>
      <c r="E42" s="4" t="s">
        <v>383</v>
      </c>
      <c r="F42" s="5" t="s">
        <v>446</v>
      </c>
      <c r="G42" s="68">
        <v>0.56527777777777599</v>
      </c>
      <c r="H42" s="26">
        <v>0.57708333333333295</v>
      </c>
      <c r="I42" s="114">
        <v>0.58125000000000304</v>
      </c>
      <c r="J42" s="1"/>
      <c r="K42" s="1"/>
      <c r="L42" s="1"/>
    </row>
    <row r="43" spans="1:12" customFormat="1" ht="18" customHeight="1" x14ac:dyDescent="0.25">
      <c r="A43" s="229">
        <v>42</v>
      </c>
      <c r="B43" s="230" t="s">
        <v>497</v>
      </c>
      <c r="C43" s="231" t="s">
        <v>542</v>
      </c>
      <c r="D43" s="232" t="s">
        <v>11</v>
      </c>
      <c r="E43" s="228" t="s">
        <v>167</v>
      </c>
      <c r="F43" s="228" t="s">
        <v>543</v>
      </c>
      <c r="G43" s="237"/>
      <c r="H43" s="237"/>
      <c r="I43" s="237"/>
      <c r="J43" s="1"/>
      <c r="K43" s="1"/>
      <c r="L43" s="1"/>
    </row>
    <row r="44" spans="1:12" customFormat="1" ht="18" customHeight="1" x14ac:dyDescent="0.25">
      <c r="A44" s="215">
        <v>43</v>
      </c>
      <c r="B44" s="2" t="s">
        <v>354</v>
      </c>
      <c r="C44" s="3" t="s">
        <v>412</v>
      </c>
      <c r="D44" s="46" t="s">
        <v>11</v>
      </c>
      <c r="E44" s="4" t="s">
        <v>359</v>
      </c>
      <c r="F44" s="5" t="s">
        <v>360</v>
      </c>
      <c r="G44" s="68">
        <v>0.56736111111110898</v>
      </c>
      <c r="H44" s="26">
        <v>0.57916666666666605</v>
      </c>
      <c r="I44" s="114">
        <v>0.58333333333333703</v>
      </c>
      <c r="J44" s="1"/>
      <c r="K44" s="1"/>
      <c r="L44" s="1"/>
    </row>
    <row r="45" spans="1:12" customFormat="1" ht="18" customHeight="1" x14ac:dyDescent="0.25">
      <c r="A45" s="118">
        <v>44</v>
      </c>
      <c r="B45" s="2" t="s">
        <v>14</v>
      </c>
      <c r="C45" s="3" t="s">
        <v>469</v>
      </c>
      <c r="D45" s="46" t="s">
        <v>11</v>
      </c>
      <c r="E45" s="4" t="s">
        <v>75</v>
      </c>
      <c r="F45" s="5" t="s">
        <v>198</v>
      </c>
      <c r="G45" s="68">
        <v>0.56944444444444198</v>
      </c>
      <c r="H45" s="26">
        <v>0.58125000000000004</v>
      </c>
      <c r="I45" s="114">
        <v>0.58541666666667003</v>
      </c>
      <c r="J45" s="1"/>
      <c r="K45" s="1"/>
      <c r="L45" s="1"/>
    </row>
    <row r="46" spans="1:12" customFormat="1" ht="18" customHeight="1" x14ac:dyDescent="0.25">
      <c r="A46" s="215">
        <v>45</v>
      </c>
      <c r="B46" s="2" t="s">
        <v>533</v>
      </c>
      <c r="C46" s="3" t="s">
        <v>523</v>
      </c>
      <c r="D46" s="46" t="s">
        <v>9</v>
      </c>
      <c r="E46" s="4" t="s">
        <v>8</v>
      </c>
      <c r="F46" s="5" t="s">
        <v>509</v>
      </c>
      <c r="G46" s="68">
        <v>0.57152777777777497</v>
      </c>
      <c r="H46" s="26">
        <v>0.58333333333333304</v>
      </c>
      <c r="I46" s="114">
        <v>0.58750000000000402</v>
      </c>
      <c r="J46" s="1"/>
      <c r="K46" s="1"/>
      <c r="L46" s="1"/>
    </row>
    <row r="47" spans="1:12" customFormat="1" ht="18" customHeight="1" x14ac:dyDescent="0.25">
      <c r="A47" s="118">
        <v>46</v>
      </c>
      <c r="B47" s="2" t="s">
        <v>350</v>
      </c>
      <c r="C47" s="3" t="s">
        <v>579</v>
      </c>
      <c r="D47" s="46" t="s">
        <v>11</v>
      </c>
      <c r="E47" s="4" t="s">
        <v>455</v>
      </c>
      <c r="F47" s="5" t="s">
        <v>120</v>
      </c>
      <c r="G47" s="68">
        <v>0.57361111111110896</v>
      </c>
      <c r="H47" s="26">
        <v>0.58541666666666603</v>
      </c>
      <c r="I47" s="114">
        <v>0.58958333333333701</v>
      </c>
      <c r="J47" s="1"/>
      <c r="K47" s="1"/>
      <c r="L47" s="1"/>
    </row>
    <row r="48" spans="1:12" customFormat="1" ht="18" customHeight="1" x14ac:dyDescent="0.25">
      <c r="A48" s="215">
        <v>47</v>
      </c>
      <c r="B48" s="2" t="s">
        <v>533</v>
      </c>
      <c r="C48" s="3" t="s">
        <v>535</v>
      </c>
      <c r="D48" s="46" t="s">
        <v>11</v>
      </c>
      <c r="E48" s="4" t="s">
        <v>510</v>
      </c>
      <c r="F48" s="5" t="s">
        <v>339</v>
      </c>
      <c r="G48" s="68">
        <v>0.57569444444444196</v>
      </c>
      <c r="H48" s="26">
        <v>0.58750000000000002</v>
      </c>
      <c r="I48" s="114">
        <v>0.591666666666671</v>
      </c>
      <c r="J48" s="1"/>
      <c r="K48" s="1"/>
      <c r="L48" s="1"/>
    </row>
    <row r="49" spans="1:12" customFormat="1" ht="18" customHeight="1" x14ac:dyDescent="0.25">
      <c r="A49" s="118">
        <v>48</v>
      </c>
      <c r="B49" s="2" t="s">
        <v>522</v>
      </c>
      <c r="C49" s="3" t="s">
        <v>529</v>
      </c>
      <c r="D49" s="46" t="s">
        <v>9</v>
      </c>
      <c r="E49" s="4" t="s">
        <v>202</v>
      </c>
      <c r="F49" s="5" t="s">
        <v>242</v>
      </c>
      <c r="G49" s="68">
        <v>0.57777777777777495</v>
      </c>
      <c r="H49" s="26">
        <v>0.58958333333333302</v>
      </c>
      <c r="I49" s="114">
        <v>0.593750000000004</v>
      </c>
      <c r="J49" s="1"/>
      <c r="K49" s="1"/>
      <c r="L49" s="1"/>
    </row>
    <row r="50" spans="1:12" customFormat="1" ht="18" customHeight="1" x14ac:dyDescent="0.25">
      <c r="A50" s="215">
        <v>49</v>
      </c>
      <c r="B50" s="2" t="s">
        <v>522</v>
      </c>
      <c r="C50" s="3" t="s">
        <v>531</v>
      </c>
      <c r="D50" s="46" t="s">
        <v>11</v>
      </c>
      <c r="E50" s="4" t="s">
        <v>202</v>
      </c>
      <c r="F50" s="5" t="s">
        <v>520</v>
      </c>
      <c r="G50" s="68">
        <v>0.57986111111110905</v>
      </c>
      <c r="H50" s="26">
        <v>0.59166666666666601</v>
      </c>
      <c r="I50" s="114">
        <v>0.59583333333333799</v>
      </c>
      <c r="J50" s="1"/>
      <c r="K50" s="1"/>
      <c r="L50" s="1"/>
    </row>
    <row r="51" spans="1:12" customFormat="1" ht="18" customHeight="1" x14ac:dyDescent="0.25">
      <c r="A51" s="118">
        <v>50</v>
      </c>
      <c r="B51" s="2" t="s">
        <v>495</v>
      </c>
      <c r="C51" s="3" t="s">
        <v>428</v>
      </c>
      <c r="D51" s="46" t="s">
        <v>11</v>
      </c>
      <c r="E51" s="4" t="s">
        <v>429</v>
      </c>
      <c r="F51" s="5" t="s">
        <v>430</v>
      </c>
      <c r="G51" s="68">
        <v>0.58194444444444204</v>
      </c>
      <c r="H51" s="26">
        <v>0.59375</v>
      </c>
      <c r="I51" s="114">
        <v>0.59791666666667098</v>
      </c>
      <c r="J51" s="1"/>
      <c r="K51" s="1"/>
      <c r="L51" s="1"/>
    </row>
    <row r="52" spans="1:12" customFormat="1" ht="18" customHeight="1" x14ac:dyDescent="0.25">
      <c r="A52" s="215">
        <v>51</v>
      </c>
      <c r="B52" s="2" t="s">
        <v>574</v>
      </c>
      <c r="C52" s="3" t="s">
        <v>571</v>
      </c>
      <c r="D52" s="46" t="s">
        <v>9</v>
      </c>
      <c r="E52" s="4" t="s">
        <v>148</v>
      </c>
      <c r="F52" s="5" t="s">
        <v>572</v>
      </c>
      <c r="G52" s="68">
        <v>0.58402777777777504</v>
      </c>
      <c r="H52" s="26">
        <v>0.59583333333333299</v>
      </c>
      <c r="I52" s="114">
        <v>0.60000000000000397</v>
      </c>
      <c r="J52" s="1"/>
      <c r="K52" s="1"/>
      <c r="L52" s="1"/>
    </row>
    <row r="53" spans="1:12" customFormat="1" ht="18" customHeight="1" x14ac:dyDescent="0.25">
      <c r="A53" s="118">
        <v>52</v>
      </c>
      <c r="B53" s="2" t="s">
        <v>495</v>
      </c>
      <c r="C53" s="3" t="s">
        <v>417</v>
      </c>
      <c r="D53" s="46" t="s">
        <v>9</v>
      </c>
      <c r="E53" s="4" t="s">
        <v>418</v>
      </c>
      <c r="F53" s="5" t="s">
        <v>419</v>
      </c>
      <c r="G53" s="68">
        <v>0.58611111111110803</v>
      </c>
      <c r="H53" s="26">
        <v>0.59791666666666599</v>
      </c>
      <c r="I53" s="114">
        <v>0.60208333333333797</v>
      </c>
      <c r="J53" s="1"/>
      <c r="K53" s="1"/>
      <c r="L53" s="1"/>
    </row>
    <row r="54" spans="1:12" customFormat="1" ht="18" customHeight="1" x14ac:dyDescent="0.25">
      <c r="A54" s="215">
        <v>53</v>
      </c>
      <c r="B54" s="2" t="s">
        <v>558</v>
      </c>
      <c r="C54" s="3" t="s">
        <v>477</v>
      </c>
      <c r="D54" s="46" t="s">
        <v>9</v>
      </c>
      <c r="E54" s="4" t="s">
        <v>478</v>
      </c>
      <c r="F54" s="5" t="s">
        <v>479</v>
      </c>
      <c r="G54" s="68">
        <v>0.58819444444444202</v>
      </c>
      <c r="H54" s="26">
        <v>0.6</v>
      </c>
      <c r="I54" s="114">
        <v>0.60416666666667096</v>
      </c>
      <c r="J54" s="1"/>
      <c r="K54" s="1"/>
      <c r="L54" s="1"/>
    </row>
    <row r="55" spans="1:12" customFormat="1" ht="18" customHeight="1" x14ac:dyDescent="0.25">
      <c r="A55" s="118">
        <v>54</v>
      </c>
      <c r="B55" s="2" t="s">
        <v>354</v>
      </c>
      <c r="C55" s="3" t="s">
        <v>502</v>
      </c>
      <c r="D55" s="46" t="s">
        <v>9</v>
      </c>
      <c r="E55" s="4" t="s">
        <v>8</v>
      </c>
      <c r="F55" s="5" t="s">
        <v>415</v>
      </c>
      <c r="G55" s="68">
        <v>0.59027777777777501</v>
      </c>
      <c r="H55" s="26">
        <v>0.60208333333333297</v>
      </c>
      <c r="I55" s="114">
        <v>0.60625000000000495</v>
      </c>
      <c r="J55" s="1"/>
      <c r="K55" s="1"/>
      <c r="L55" s="1"/>
    </row>
    <row r="56" spans="1:12" customFormat="1" ht="18" customHeight="1" x14ac:dyDescent="0.25">
      <c r="A56" s="236">
        <v>55</v>
      </c>
      <c r="B56" s="230" t="s">
        <v>484</v>
      </c>
      <c r="C56" s="231" t="s">
        <v>564</v>
      </c>
      <c r="D56" s="232" t="s">
        <v>9</v>
      </c>
      <c r="E56" s="228" t="s">
        <v>562</v>
      </c>
      <c r="F56" s="228" t="s">
        <v>565</v>
      </c>
      <c r="G56" s="237"/>
      <c r="H56" s="237"/>
      <c r="I56" s="237"/>
      <c r="J56" s="1"/>
      <c r="K56" s="1"/>
      <c r="L56" s="1"/>
    </row>
    <row r="57" spans="1:12" customFormat="1" ht="18" customHeight="1" x14ac:dyDescent="0.25">
      <c r="A57" s="118">
        <v>56</v>
      </c>
      <c r="B57" s="2" t="s">
        <v>533</v>
      </c>
      <c r="C57" s="3" t="s">
        <v>536</v>
      </c>
      <c r="D57" s="46" t="s">
        <v>11</v>
      </c>
      <c r="E57" s="4" t="s">
        <v>510</v>
      </c>
      <c r="F57" s="5" t="s">
        <v>537</v>
      </c>
      <c r="G57" s="68">
        <v>0.59236111111110801</v>
      </c>
      <c r="H57" s="26">
        <v>0.60416666666666596</v>
      </c>
      <c r="I57" s="114">
        <v>0.60833333333333806</v>
      </c>
      <c r="J57" s="1"/>
      <c r="K57" s="1"/>
      <c r="L57" s="1"/>
    </row>
    <row r="58" spans="1:12" customFormat="1" ht="18" customHeight="1" x14ac:dyDescent="0.25">
      <c r="A58" s="236">
        <v>57</v>
      </c>
      <c r="B58" s="230" t="s">
        <v>484</v>
      </c>
      <c r="C58" s="231" t="s">
        <v>566</v>
      </c>
      <c r="D58" s="232" t="s">
        <v>9</v>
      </c>
      <c r="E58" s="228" t="s">
        <v>563</v>
      </c>
      <c r="F58" s="228" t="s">
        <v>567</v>
      </c>
      <c r="G58" s="237"/>
      <c r="H58" s="237"/>
      <c r="I58" s="237"/>
      <c r="J58" s="1"/>
      <c r="K58" s="1"/>
      <c r="L58" s="1"/>
    </row>
    <row r="59" spans="1:12" customFormat="1" ht="18" customHeight="1" x14ac:dyDescent="0.25">
      <c r="A59" s="118">
        <v>58</v>
      </c>
      <c r="B59" s="2" t="s">
        <v>57</v>
      </c>
      <c r="C59" s="3" t="s">
        <v>408</v>
      </c>
      <c r="D59" s="46" t="s">
        <v>9</v>
      </c>
      <c r="E59" s="4" t="s">
        <v>409</v>
      </c>
      <c r="F59" s="5" t="s">
        <v>185</v>
      </c>
      <c r="G59" s="68">
        <v>0.594444444444441</v>
      </c>
      <c r="H59" s="26">
        <v>0.60624999999999996</v>
      </c>
      <c r="I59" s="114">
        <v>0.61041666666667205</v>
      </c>
      <c r="J59" s="1"/>
      <c r="K59" s="1"/>
      <c r="L59" s="1"/>
    </row>
    <row r="60" spans="1:12" customFormat="1" ht="18" customHeight="1" x14ac:dyDescent="0.25">
      <c r="A60" s="215">
        <v>59</v>
      </c>
      <c r="B60" s="2" t="s">
        <v>495</v>
      </c>
      <c r="C60" s="3" t="s">
        <v>438</v>
      </c>
      <c r="D60" s="46" t="s">
        <v>9</v>
      </c>
      <c r="E60" s="4" t="s">
        <v>8</v>
      </c>
      <c r="F60" s="5" t="s">
        <v>341</v>
      </c>
      <c r="G60" s="68">
        <v>0.59652777777777399</v>
      </c>
      <c r="H60" s="26">
        <v>0.60833333333333295</v>
      </c>
      <c r="I60" s="114">
        <v>0.61250000000000504</v>
      </c>
      <c r="J60" s="1"/>
      <c r="K60" s="1"/>
      <c r="L60" s="1"/>
    </row>
    <row r="61" spans="1:12" customFormat="1" ht="18" customHeight="1" x14ac:dyDescent="0.25">
      <c r="A61" s="118">
        <v>60</v>
      </c>
      <c r="B61" s="2" t="s">
        <v>533</v>
      </c>
      <c r="C61" s="3" t="s">
        <v>540</v>
      </c>
      <c r="D61" s="46" t="s">
        <v>9</v>
      </c>
      <c r="E61" s="4" t="s">
        <v>538</v>
      </c>
      <c r="F61" s="5" t="s">
        <v>539</v>
      </c>
      <c r="G61" s="68">
        <v>0.59861111111110799</v>
      </c>
      <c r="H61" s="26">
        <v>0.61041666666666605</v>
      </c>
      <c r="I61" s="114">
        <v>0.61458333333333903</v>
      </c>
      <c r="J61" s="1"/>
      <c r="K61" s="1"/>
      <c r="L61" s="1"/>
    </row>
    <row r="62" spans="1:12" customFormat="1" ht="18" customHeight="1" x14ac:dyDescent="0.25">
      <c r="A62" s="118">
        <v>61</v>
      </c>
      <c r="B62" s="2" t="s">
        <v>533</v>
      </c>
      <c r="C62" s="3" t="s">
        <v>541</v>
      </c>
      <c r="D62" s="46" t="s">
        <v>11</v>
      </c>
      <c r="E62" s="4" t="s">
        <v>318</v>
      </c>
      <c r="F62" s="5" t="s">
        <v>121</v>
      </c>
      <c r="G62" s="68">
        <v>0.60069444444444098</v>
      </c>
      <c r="H62" s="26">
        <v>0.61250000000000004</v>
      </c>
      <c r="I62" s="114">
        <v>0.61666666666667203</v>
      </c>
      <c r="J62" s="1"/>
      <c r="K62" s="1"/>
      <c r="L62" s="1"/>
    </row>
    <row r="63" spans="1:12" customFormat="1" ht="18" customHeight="1" x14ac:dyDescent="0.25">
      <c r="A63" s="229">
        <v>62</v>
      </c>
      <c r="B63" s="230" t="s">
        <v>336</v>
      </c>
      <c r="C63" s="233" t="s">
        <v>366</v>
      </c>
      <c r="D63" s="232" t="s">
        <v>11</v>
      </c>
      <c r="E63" s="228" t="s">
        <v>575</v>
      </c>
      <c r="F63" s="228" t="s">
        <v>314</v>
      </c>
      <c r="G63" s="237"/>
      <c r="H63" s="237"/>
      <c r="I63" s="237"/>
      <c r="J63" s="1"/>
      <c r="K63" s="1"/>
      <c r="L63" s="1"/>
    </row>
    <row r="64" spans="1:12" customFormat="1" ht="18" customHeight="1" x14ac:dyDescent="0.25">
      <c r="A64" s="118">
        <v>63</v>
      </c>
      <c r="B64" s="2" t="s">
        <v>336</v>
      </c>
      <c r="C64" s="184" t="s">
        <v>363</v>
      </c>
      <c r="D64" s="46" t="s">
        <v>11</v>
      </c>
      <c r="E64" s="4" t="s">
        <v>575</v>
      </c>
      <c r="F64" s="5" t="s">
        <v>313</v>
      </c>
      <c r="G64" s="68">
        <v>0.60277777777777497</v>
      </c>
      <c r="H64" s="26">
        <v>0.61458333333333304</v>
      </c>
      <c r="I64" s="114">
        <v>0.61875000000000602</v>
      </c>
      <c r="J64" s="1"/>
      <c r="K64" s="1"/>
      <c r="L64" s="1"/>
    </row>
    <row r="65" spans="1:12" customFormat="1" ht="18" customHeight="1" x14ac:dyDescent="0.25">
      <c r="A65" s="118">
        <v>64</v>
      </c>
      <c r="B65" s="2" t="s">
        <v>336</v>
      </c>
      <c r="C65" s="184" t="s">
        <v>364</v>
      </c>
      <c r="D65" s="46" t="s">
        <v>9</v>
      </c>
      <c r="E65" s="4" t="s">
        <v>575</v>
      </c>
      <c r="F65" s="5" t="s">
        <v>315</v>
      </c>
      <c r="G65" s="68">
        <v>0.60486111111110796</v>
      </c>
      <c r="H65" s="26">
        <v>0.61666666666666603</v>
      </c>
      <c r="I65" s="114">
        <v>0.62083333333333901</v>
      </c>
      <c r="J65" s="1"/>
      <c r="K65" s="1"/>
      <c r="L65" s="1"/>
    </row>
    <row r="67" spans="1:12" ht="15.75" customHeight="1" x14ac:dyDescent="0.25">
      <c r="G67" s="1"/>
      <c r="H67" s="1"/>
      <c r="I67" s="1"/>
    </row>
    <row r="68" spans="1:12" ht="15.75" customHeight="1" x14ac:dyDescent="0.25">
      <c r="G68" s="1"/>
      <c r="H68" s="1"/>
      <c r="I68" s="1"/>
    </row>
    <row r="69" spans="1:12" ht="15.75" customHeight="1" x14ac:dyDescent="0.25">
      <c r="G69" s="1"/>
      <c r="H69" s="1"/>
      <c r="I69" s="1"/>
    </row>
    <row r="70" spans="1:12" ht="15.75" customHeight="1" x14ac:dyDescent="0.25">
      <c r="G70" s="1"/>
      <c r="H70" s="1"/>
      <c r="I70" s="1"/>
    </row>
    <row r="71" spans="1:12" ht="15.75" customHeight="1" x14ac:dyDescent="0.25">
      <c r="G71" s="1"/>
      <c r="H71" s="1"/>
      <c r="I71" s="1"/>
    </row>
    <row r="72" spans="1:12" ht="15.75" customHeight="1" x14ac:dyDescent="0.25">
      <c r="G72" s="1"/>
      <c r="H72" s="1"/>
      <c r="I72" s="1"/>
    </row>
    <row r="73" spans="1:12" ht="15.75" customHeight="1" x14ac:dyDescent="0.25">
      <c r="G73" s="1"/>
      <c r="H73" s="1"/>
      <c r="I73" s="1"/>
    </row>
  </sheetData>
  <pageMargins left="0.23622047244094491" right="0.23622047244094491" top="0.15748031496062992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1"/>
  <sheetViews>
    <sheetView zoomScale="90" zoomScaleNormal="90" workbookViewId="0">
      <pane xSplit="3" ySplit="2" topLeftCell="D19" activePane="bottomRight" state="frozen"/>
      <selection pane="topRight" activeCell="E1" sqref="E1"/>
      <selection pane="bottomLeft" activeCell="A3" sqref="A3"/>
      <selection pane="bottomRight" activeCell="A24" sqref="A24:XFD24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26.42578125" style="1" customWidth="1"/>
    <col min="3" max="3" width="18.7109375" style="30" customWidth="1"/>
    <col min="4" max="4" width="6" style="43" customWidth="1"/>
    <col min="5" max="5" width="21.42578125" style="1" customWidth="1"/>
    <col min="6" max="6" width="31.85546875" style="1" bestFit="1" customWidth="1"/>
    <col min="7" max="7" width="37.7109375" style="1" customWidth="1"/>
    <col min="8" max="8" width="16.140625" style="141" customWidth="1"/>
    <col min="9" max="9" width="16.140625" style="1" customWidth="1"/>
    <col min="10" max="10" width="6.85546875" style="112" customWidth="1"/>
    <col min="11" max="11" width="16.140625" style="1" customWidth="1"/>
    <col min="12" max="16384" width="11.42578125" style="1"/>
  </cols>
  <sheetData>
    <row r="1" spans="1:35" ht="16.5" thickBot="1" x14ac:dyDescent="0.3">
      <c r="A1" s="401" t="s">
        <v>969</v>
      </c>
      <c r="B1" s="402"/>
      <c r="C1" s="402"/>
      <c r="D1" s="402"/>
      <c r="E1" s="402"/>
      <c r="F1" s="402"/>
      <c r="H1" s="1"/>
      <c r="J1" s="1"/>
    </row>
    <row r="2" spans="1:35" ht="15.75" customHeight="1" thickBot="1" x14ac:dyDescent="0.3">
      <c r="A2" s="75" t="s">
        <v>1</v>
      </c>
      <c r="B2" s="75" t="s">
        <v>2</v>
      </c>
      <c r="C2" s="75" t="s">
        <v>3</v>
      </c>
      <c r="D2" s="76" t="s">
        <v>16</v>
      </c>
      <c r="E2" s="75" t="s">
        <v>4</v>
      </c>
      <c r="F2" s="75" t="s">
        <v>5</v>
      </c>
      <c r="G2" s="123" t="s">
        <v>36</v>
      </c>
      <c r="H2" s="318" t="s">
        <v>37</v>
      </c>
      <c r="I2" s="123" t="s">
        <v>38</v>
      </c>
      <c r="J2" s="75" t="s">
        <v>1</v>
      </c>
      <c r="K2" s="123" t="s">
        <v>346</v>
      </c>
    </row>
    <row r="3" spans="1:35" ht="15.75" customHeight="1" x14ac:dyDescent="0.25">
      <c r="A3" s="251">
        <v>1</v>
      </c>
      <c r="B3" s="2" t="s">
        <v>859</v>
      </c>
      <c r="C3" s="3" t="s">
        <v>739</v>
      </c>
      <c r="D3" s="46" t="s">
        <v>11</v>
      </c>
      <c r="E3" s="4" t="s">
        <v>80</v>
      </c>
      <c r="F3" s="5" t="s">
        <v>155</v>
      </c>
      <c r="G3" s="214"/>
      <c r="H3" s="317" t="s">
        <v>347</v>
      </c>
      <c r="I3" s="317"/>
      <c r="J3" s="251">
        <v>1</v>
      </c>
      <c r="K3" s="317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15.75" customHeight="1" x14ac:dyDescent="0.25">
      <c r="A4" s="292">
        <v>2</v>
      </c>
      <c r="B4" s="230" t="s">
        <v>827</v>
      </c>
      <c r="C4" s="231" t="s">
        <v>791</v>
      </c>
      <c r="D4" s="232" t="s">
        <v>9</v>
      </c>
      <c r="E4" s="228" t="s">
        <v>202</v>
      </c>
      <c r="F4" s="228" t="s">
        <v>320</v>
      </c>
      <c r="G4" s="228"/>
      <c r="H4" s="320"/>
      <c r="I4" s="320"/>
      <c r="J4" s="292">
        <v>2</v>
      </c>
      <c r="K4" s="315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1:35" ht="15.75" customHeight="1" x14ac:dyDescent="0.25">
      <c r="A5" s="251">
        <v>3</v>
      </c>
      <c r="B5" s="2" t="s">
        <v>497</v>
      </c>
      <c r="C5" s="3" t="s">
        <v>671</v>
      </c>
      <c r="D5" s="46" t="s">
        <v>9</v>
      </c>
      <c r="E5" s="4" t="s">
        <v>458</v>
      </c>
      <c r="F5" s="5" t="s">
        <v>672</v>
      </c>
      <c r="G5" s="9" t="s">
        <v>968</v>
      </c>
      <c r="H5" s="315">
        <v>7000</v>
      </c>
      <c r="I5" s="315"/>
      <c r="J5" s="251">
        <v>3</v>
      </c>
      <c r="K5" s="315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  <row r="6" spans="1:35" ht="15.6" customHeight="1" x14ac:dyDescent="0.25">
      <c r="A6" s="251">
        <v>4</v>
      </c>
      <c r="B6" s="2" t="s">
        <v>860</v>
      </c>
      <c r="C6" s="3" t="s">
        <v>717</v>
      </c>
      <c r="D6" s="46" t="s">
        <v>9</v>
      </c>
      <c r="E6" s="4" t="s">
        <v>718</v>
      </c>
      <c r="F6" s="5" t="s">
        <v>719</v>
      </c>
      <c r="G6" s="9" t="s">
        <v>970</v>
      </c>
      <c r="H6" s="315">
        <v>5000</v>
      </c>
      <c r="I6" s="315"/>
      <c r="J6" s="251">
        <v>4</v>
      </c>
      <c r="K6" s="315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</row>
    <row r="7" spans="1:35" ht="15.75" customHeight="1" x14ac:dyDescent="0.25">
      <c r="A7" s="251">
        <v>5</v>
      </c>
      <c r="B7" s="2" t="s">
        <v>342</v>
      </c>
      <c r="C7" s="3" t="s">
        <v>700</v>
      </c>
      <c r="D7" s="46" t="s">
        <v>11</v>
      </c>
      <c r="E7" s="4" t="s">
        <v>383</v>
      </c>
      <c r="F7" s="5" t="s">
        <v>321</v>
      </c>
      <c r="G7" s="9"/>
      <c r="H7" s="315"/>
      <c r="I7" s="315">
        <v>5000</v>
      </c>
      <c r="J7" s="251">
        <v>5</v>
      </c>
      <c r="K7" s="315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</row>
    <row r="8" spans="1:35" ht="15.75" customHeight="1" x14ac:dyDescent="0.25">
      <c r="A8" s="251">
        <v>6</v>
      </c>
      <c r="B8" s="2" t="s">
        <v>861</v>
      </c>
      <c r="C8" s="3" t="s">
        <v>854</v>
      </c>
      <c r="D8" s="46" t="s">
        <v>9</v>
      </c>
      <c r="E8" s="4" t="s">
        <v>440</v>
      </c>
      <c r="F8" s="5" t="s">
        <v>846</v>
      </c>
      <c r="G8" s="9" t="s">
        <v>592</v>
      </c>
      <c r="H8" s="315">
        <v>11000</v>
      </c>
      <c r="I8" s="315"/>
      <c r="J8" s="251">
        <v>6</v>
      </c>
      <c r="K8" s="315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1:35" ht="15.75" customHeight="1" x14ac:dyDescent="0.25">
      <c r="A9" s="251">
        <v>7</v>
      </c>
      <c r="B9" s="2" t="s">
        <v>639</v>
      </c>
      <c r="C9" s="3" t="s">
        <v>928</v>
      </c>
      <c r="D9" s="46" t="s">
        <v>11</v>
      </c>
      <c r="E9" s="4" t="s">
        <v>641</v>
      </c>
      <c r="F9" s="5" t="s">
        <v>642</v>
      </c>
      <c r="G9" s="9"/>
      <c r="H9" s="315" t="s">
        <v>347</v>
      </c>
      <c r="I9" s="315"/>
      <c r="J9" s="251">
        <v>7</v>
      </c>
      <c r="K9" s="315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1:35" ht="15.75" customHeight="1" x14ac:dyDescent="0.25">
      <c r="A10" s="251">
        <v>8</v>
      </c>
      <c r="B10" s="2" t="s">
        <v>497</v>
      </c>
      <c r="C10" s="3" t="s">
        <v>666</v>
      </c>
      <c r="D10" s="46" t="s">
        <v>9</v>
      </c>
      <c r="E10" s="4" t="s">
        <v>667</v>
      </c>
      <c r="F10" s="5" t="s">
        <v>668</v>
      </c>
      <c r="G10" s="9" t="s">
        <v>968</v>
      </c>
      <c r="H10" s="315">
        <v>8000</v>
      </c>
      <c r="I10" s="315"/>
      <c r="J10" s="251">
        <v>8</v>
      </c>
      <c r="K10" s="315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5" ht="15.75" customHeight="1" x14ac:dyDescent="0.25">
      <c r="A11" s="251">
        <v>9</v>
      </c>
      <c r="B11" s="2" t="s">
        <v>862</v>
      </c>
      <c r="C11" s="3" t="s">
        <v>621</v>
      </c>
      <c r="D11" s="46" t="s">
        <v>11</v>
      </c>
      <c r="E11" s="4" t="s">
        <v>148</v>
      </c>
      <c r="F11" s="5" t="s">
        <v>622</v>
      </c>
      <c r="G11" s="9"/>
      <c r="H11" s="315" t="s">
        <v>347</v>
      </c>
      <c r="I11" s="315"/>
      <c r="J11" s="251">
        <v>9</v>
      </c>
      <c r="K11" s="315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5" ht="15.75" customHeight="1" x14ac:dyDescent="0.25">
      <c r="A12" s="292">
        <v>10</v>
      </c>
      <c r="B12" s="230" t="s">
        <v>342</v>
      </c>
      <c r="C12" s="231" t="s">
        <v>697</v>
      </c>
      <c r="D12" s="232" t="s">
        <v>9</v>
      </c>
      <c r="E12" s="228" t="s">
        <v>641</v>
      </c>
      <c r="F12" s="228" t="s">
        <v>556</v>
      </c>
      <c r="G12" s="228"/>
      <c r="H12" s="316"/>
      <c r="I12" s="316"/>
      <c r="J12" s="292">
        <v>10</v>
      </c>
      <c r="K12" s="315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5" ht="15.75" customHeight="1" x14ac:dyDescent="0.25">
      <c r="A13" s="251">
        <v>11</v>
      </c>
      <c r="B13" s="2" t="s">
        <v>827</v>
      </c>
      <c r="C13" s="3" t="s">
        <v>789</v>
      </c>
      <c r="D13" s="46" t="s">
        <v>9</v>
      </c>
      <c r="E13" s="4" t="s">
        <v>733</v>
      </c>
      <c r="F13" s="5" t="s">
        <v>790</v>
      </c>
      <c r="G13" s="9"/>
      <c r="H13" s="315" t="s">
        <v>347</v>
      </c>
      <c r="I13" s="315"/>
      <c r="J13" s="251">
        <v>11</v>
      </c>
      <c r="K13" s="315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5" ht="15.75" customHeight="1" x14ac:dyDescent="0.25">
      <c r="A14" s="251">
        <v>12</v>
      </c>
      <c r="B14" s="2" t="s">
        <v>117</v>
      </c>
      <c r="C14" s="3" t="s">
        <v>662</v>
      </c>
      <c r="D14" s="46" t="s">
        <v>9</v>
      </c>
      <c r="E14" s="4" t="s">
        <v>127</v>
      </c>
      <c r="F14" s="5" t="s">
        <v>663</v>
      </c>
      <c r="G14" s="9"/>
      <c r="H14" s="315"/>
      <c r="I14" s="315">
        <v>32000</v>
      </c>
      <c r="J14" s="251">
        <v>12</v>
      </c>
      <c r="K14" s="315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5" ht="15.75" customHeight="1" x14ac:dyDescent="0.25">
      <c r="A15" s="251">
        <v>13</v>
      </c>
      <c r="B15" s="2" t="s">
        <v>342</v>
      </c>
      <c r="C15" s="3" t="s">
        <v>693</v>
      </c>
      <c r="D15" s="46" t="s">
        <v>11</v>
      </c>
      <c r="E15" s="4" t="s">
        <v>793</v>
      </c>
      <c r="F15" s="5" t="s">
        <v>794</v>
      </c>
      <c r="G15" s="9"/>
      <c r="H15" s="315"/>
      <c r="I15" s="315">
        <v>5000</v>
      </c>
      <c r="J15" s="251">
        <v>13</v>
      </c>
      <c r="K15" s="315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5" ht="15.75" customHeight="1" x14ac:dyDescent="0.25">
      <c r="A16" s="251">
        <v>14</v>
      </c>
      <c r="B16" s="2" t="s">
        <v>863</v>
      </c>
      <c r="C16" s="3" t="s">
        <v>649</v>
      </c>
      <c r="D16" s="46" t="s">
        <v>11</v>
      </c>
      <c r="E16" s="4" t="s">
        <v>383</v>
      </c>
      <c r="F16" s="5" t="s">
        <v>650</v>
      </c>
      <c r="G16" s="9"/>
      <c r="H16" s="315" t="s">
        <v>347</v>
      </c>
      <c r="I16" s="315"/>
      <c r="J16" s="251">
        <v>14</v>
      </c>
      <c r="K16" s="315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5.75" customHeight="1" x14ac:dyDescent="0.25">
      <c r="A17" s="251">
        <v>15</v>
      </c>
      <c r="B17" s="2" t="s">
        <v>866</v>
      </c>
      <c r="C17" s="3" t="s">
        <v>727</v>
      </c>
      <c r="D17" s="46" t="s">
        <v>9</v>
      </c>
      <c r="E17" s="4" t="s">
        <v>212</v>
      </c>
      <c r="F17" s="5" t="s">
        <v>338</v>
      </c>
      <c r="G17" s="9" t="s">
        <v>290</v>
      </c>
      <c r="H17" s="315">
        <v>5000</v>
      </c>
      <c r="I17" s="315"/>
      <c r="J17" s="251">
        <v>15</v>
      </c>
      <c r="K17" s="315"/>
      <c r="L17" s="23" t="s">
        <v>967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5.75" customHeight="1" x14ac:dyDescent="0.25">
      <c r="A18" s="251">
        <v>16</v>
      </c>
      <c r="B18" s="2" t="s">
        <v>342</v>
      </c>
      <c r="C18" s="3" t="s">
        <v>628</v>
      </c>
      <c r="D18" s="46" t="s">
        <v>11</v>
      </c>
      <c r="E18" s="4" t="s">
        <v>333</v>
      </c>
      <c r="F18" s="5" t="s">
        <v>113</v>
      </c>
      <c r="G18" s="9" t="s">
        <v>592</v>
      </c>
      <c r="H18" s="315">
        <v>13000</v>
      </c>
      <c r="I18" s="315"/>
      <c r="J18" s="251">
        <v>16</v>
      </c>
      <c r="K18" s="315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5.75" customHeight="1" x14ac:dyDescent="0.25">
      <c r="A19" s="292">
        <v>17</v>
      </c>
      <c r="B19" s="230" t="s">
        <v>866</v>
      </c>
      <c r="C19" s="231" t="s">
        <v>726</v>
      </c>
      <c r="D19" s="232" t="s">
        <v>9</v>
      </c>
      <c r="E19" s="228" t="s">
        <v>344</v>
      </c>
      <c r="F19" s="228" t="s">
        <v>634</v>
      </c>
      <c r="G19" s="228"/>
      <c r="H19" s="316"/>
      <c r="I19" s="316"/>
      <c r="J19" s="292">
        <v>17</v>
      </c>
      <c r="K19" s="315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.75" customHeight="1" x14ac:dyDescent="0.25">
      <c r="A20" s="251">
        <v>18</v>
      </c>
      <c r="B20" s="2" t="s">
        <v>57</v>
      </c>
      <c r="C20" s="3" t="s">
        <v>805</v>
      </c>
      <c r="D20" s="46" t="s">
        <v>9</v>
      </c>
      <c r="E20" s="4" t="s">
        <v>801</v>
      </c>
      <c r="F20" s="5" t="s">
        <v>406</v>
      </c>
      <c r="G20" s="9" t="s">
        <v>39</v>
      </c>
      <c r="H20" s="315">
        <v>9000</v>
      </c>
      <c r="I20" s="315"/>
      <c r="J20" s="251">
        <v>18</v>
      </c>
      <c r="K20" s="315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5.75" customHeight="1" x14ac:dyDescent="0.25">
      <c r="A21" s="251">
        <v>19</v>
      </c>
      <c r="B21" s="2" t="s">
        <v>827</v>
      </c>
      <c r="C21" s="3" t="s">
        <v>843</v>
      </c>
      <c r="D21" s="46" t="s">
        <v>11</v>
      </c>
      <c r="E21" s="4" t="s">
        <v>202</v>
      </c>
      <c r="F21" s="5" t="s">
        <v>399</v>
      </c>
      <c r="G21" s="9"/>
      <c r="H21" s="315" t="s">
        <v>347</v>
      </c>
      <c r="I21" s="315"/>
      <c r="J21" s="251">
        <v>19</v>
      </c>
      <c r="K21" s="315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.75" customHeight="1" x14ac:dyDescent="0.25">
      <c r="A22" s="251">
        <v>20</v>
      </c>
      <c r="B22" s="2" t="s">
        <v>861</v>
      </c>
      <c r="C22" s="3" t="s">
        <v>749</v>
      </c>
      <c r="D22" s="46" t="s">
        <v>9</v>
      </c>
      <c r="E22" s="4" t="s">
        <v>751</v>
      </c>
      <c r="F22" s="5" t="s">
        <v>752</v>
      </c>
      <c r="G22" s="9"/>
      <c r="H22" s="315" t="s">
        <v>347</v>
      </c>
      <c r="I22" s="315"/>
      <c r="J22" s="251">
        <v>20</v>
      </c>
      <c r="K22" s="315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.75" customHeight="1" x14ac:dyDescent="0.25">
      <c r="A23" s="251">
        <v>21</v>
      </c>
      <c r="B23" s="2" t="s">
        <v>623</v>
      </c>
      <c r="C23" s="3" t="s">
        <v>624</v>
      </c>
      <c r="D23" s="46" t="s">
        <v>11</v>
      </c>
      <c r="E23" s="4" t="s">
        <v>75</v>
      </c>
      <c r="F23" s="5" t="s">
        <v>625</v>
      </c>
      <c r="G23" s="9"/>
      <c r="H23" s="315" t="s">
        <v>347</v>
      </c>
      <c r="I23" s="315"/>
      <c r="J23" s="251">
        <v>21</v>
      </c>
      <c r="K23" s="315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.75" customHeight="1" x14ac:dyDescent="0.25">
      <c r="A24" s="251">
        <v>22</v>
      </c>
      <c r="B24" s="2" t="s">
        <v>57</v>
      </c>
      <c r="C24" s="3" t="s">
        <v>798</v>
      </c>
      <c r="D24" s="46" t="s">
        <v>11</v>
      </c>
      <c r="E24" s="4" t="s">
        <v>202</v>
      </c>
      <c r="F24" s="5" t="s">
        <v>331</v>
      </c>
      <c r="G24" s="9"/>
      <c r="H24" s="315" t="s">
        <v>347</v>
      </c>
      <c r="I24" s="315"/>
      <c r="J24" s="251">
        <v>22</v>
      </c>
      <c r="K24" s="315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.75" customHeight="1" x14ac:dyDescent="0.25">
      <c r="A25" s="251">
        <v>23</v>
      </c>
      <c r="B25" s="2" t="s">
        <v>861</v>
      </c>
      <c r="C25" s="3" t="s">
        <v>852</v>
      </c>
      <c r="D25" s="46" t="s">
        <v>9</v>
      </c>
      <c r="E25" s="4" t="s">
        <v>829</v>
      </c>
      <c r="F25" s="5" t="s">
        <v>830</v>
      </c>
      <c r="G25" s="9"/>
      <c r="H25" s="315" t="s">
        <v>347</v>
      </c>
      <c r="I25" s="315"/>
      <c r="J25" s="251">
        <v>23</v>
      </c>
      <c r="K25" s="315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.75" customHeight="1" x14ac:dyDescent="0.25">
      <c r="A26" s="251">
        <v>24</v>
      </c>
      <c r="B26" s="2" t="s">
        <v>827</v>
      </c>
      <c r="C26" s="3" t="s">
        <v>769</v>
      </c>
      <c r="D26" s="46" t="s">
        <v>9</v>
      </c>
      <c r="E26" s="4" t="s">
        <v>202</v>
      </c>
      <c r="F26" s="5" t="s">
        <v>114</v>
      </c>
      <c r="G26" s="9" t="s">
        <v>962</v>
      </c>
      <c r="H26" s="315">
        <v>10000</v>
      </c>
      <c r="I26" s="315"/>
      <c r="J26" s="251">
        <v>24</v>
      </c>
      <c r="L26" s="23" t="s">
        <v>961</v>
      </c>
      <c r="M26" s="315" t="s">
        <v>965</v>
      </c>
      <c r="N26" s="23" t="s">
        <v>972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.75" customHeight="1" x14ac:dyDescent="0.25">
      <c r="A27" s="251">
        <v>25</v>
      </c>
      <c r="B27" s="2" t="s">
        <v>827</v>
      </c>
      <c r="C27" s="3" t="s">
        <v>760</v>
      </c>
      <c r="D27" s="46" t="s">
        <v>9</v>
      </c>
      <c r="E27" s="4" t="s">
        <v>383</v>
      </c>
      <c r="F27" s="5" t="s">
        <v>761</v>
      </c>
      <c r="G27" s="9" t="s">
        <v>966</v>
      </c>
      <c r="H27" s="315">
        <v>15000</v>
      </c>
      <c r="I27" s="315"/>
      <c r="J27" s="251">
        <v>25</v>
      </c>
      <c r="K27" s="315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.75" customHeight="1" x14ac:dyDescent="0.25">
      <c r="A28" s="251">
        <v>26</v>
      </c>
      <c r="B28" s="2" t="s">
        <v>827</v>
      </c>
      <c r="C28" s="3" t="s">
        <v>776</v>
      </c>
      <c r="D28" s="46" t="s">
        <v>9</v>
      </c>
      <c r="E28" s="4" t="s">
        <v>383</v>
      </c>
      <c r="F28" s="5" t="s">
        <v>22</v>
      </c>
      <c r="G28" s="9" t="s">
        <v>297</v>
      </c>
      <c r="H28" s="315">
        <v>7000</v>
      </c>
      <c r="I28" s="315"/>
      <c r="J28" s="251">
        <v>26</v>
      </c>
      <c r="K28" s="315"/>
      <c r="L28" s="23" t="s">
        <v>961</v>
      </c>
      <c r="M28" s="315" t="s">
        <v>965</v>
      </c>
      <c r="N28" s="23" t="s">
        <v>972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.75" customHeight="1" x14ac:dyDescent="0.25">
      <c r="A29" s="251">
        <v>27</v>
      </c>
      <c r="B29" s="2" t="s">
        <v>15</v>
      </c>
      <c r="C29" s="3" t="s">
        <v>646</v>
      </c>
      <c r="D29" s="46" t="s">
        <v>9</v>
      </c>
      <c r="E29" s="4" t="s">
        <v>8</v>
      </c>
      <c r="F29" s="5" t="s">
        <v>647</v>
      </c>
      <c r="G29" s="9" t="s">
        <v>592</v>
      </c>
      <c r="H29" s="315">
        <v>5000</v>
      </c>
      <c r="I29" s="315"/>
      <c r="J29" s="251">
        <v>27</v>
      </c>
      <c r="K29" s="315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s="38" customFormat="1" ht="15.75" customHeight="1" x14ac:dyDescent="0.25">
      <c r="A30" s="251">
        <v>28</v>
      </c>
      <c r="B30" s="2" t="s">
        <v>827</v>
      </c>
      <c r="C30" s="3" t="s">
        <v>822</v>
      </c>
      <c r="D30" s="46" t="s">
        <v>11</v>
      </c>
      <c r="E30" s="4" t="s">
        <v>383</v>
      </c>
      <c r="F30" s="5" t="s">
        <v>823</v>
      </c>
      <c r="G30" s="9" t="s">
        <v>973</v>
      </c>
      <c r="H30" s="315">
        <v>9000</v>
      </c>
      <c r="I30" s="315"/>
      <c r="J30" s="251">
        <v>28</v>
      </c>
      <c r="K30" s="315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.75" customHeight="1" x14ac:dyDescent="0.25">
      <c r="A31" s="251">
        <v>29</v>
      </c>
      <c r="B31" s="2" t="s">
        <v>860</v>
      </c>
      <c r="C31" s="3" t="s">
        <v>722</v>
      </c>
      <c r="D31" s="46" t="s">
        <v>9</v>
      </c>
      <c r="E31" s="4" t="s">
        <v>440</v>
      </c>
      <c r="F31" s="5" t="s">
        <v>723</v>
      </c>
      <c r="G31" s="9"/>
      <c r="H31" s="315" t="s">
        <v>347</v>
      </c>
      <c r="I31" s="315"/>
      <c r="J31" s="251">
        <v>29</v>
      </c>
      <c r="K31" s="315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.75" customHeight="1" x14ac:dyDescent="0.25">
      <c r="A32" s="251">
        <v>30</v>
      </c>
      <c r="B32" s="2" t="s">
        <v>827</v>
      </c>
      <c r="C32" s="3" t="s">
        <v>784</v>
      </c>
      <c r="D32" s="46" t="s">
        <v>9</v>
      </c>
      <c r="E32" s="4" t="s">
        <v>202</v>
      </c>
      <c r="F32" s="5" t="s">
        <v>79</v>
      </c>
      <c r="G32" s="9" t="s">
        <v>973</v>
      </c>
      <c r="H32" s="315">
        <v>25000</v>
      </c>
      <c r="I32" s="315"/>
      <c r="J32" s="251">
        <v>30</v>
      </c>
      <c r="K32" s="315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.75" customHeight="1" x14ac:dyDescent="0.25">
      <c r="A33" s="251">
        <v>31</v>
      </c>
      <c r="B33" s="2" t="s">
        <v>861</v>
      </c>
      <c r="C33" s="3" t="s">
        <v>857</v>
      </c>
      <c r="D33" s="46" t="s">
        <v>11</v>
      </c>
      <c r="E33" s="4" t="s">
        <v>754</v>
      </c>
      <c r="F33" s="5" t="s">
        <v>755</v>
      </c>
      <c r="G33" s="9"/>
      <c r="H33" s="315" t="s">
        <v>347</v>
      </c>
      <c r="I33" s="315"/>
      <c r="J33" s="251">
        <v>31</v>
      </c>
      <c r="K33" s="315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.75" customHeight="1" x14ac:dyDescent="0.25">
      <c r="A34" s="251">
        <v>32</v>
      </c>
      <c r="B34" s="2" t="s">
        <v>864</v>
      </c>
      <c r="C34" s="3" t="s">
        <v>732</v>
      </c>
      <c r="D34" s="46" t="s">
        <v>9</v>
      </c>
      <c r="E34" s="4" t="s">
        <v>733</v>
      </c>
      <c r="F34" s="5" t="s">
        <v>196</v>
      </c>
      <c r="G34" s="9" t="s">
        <v>134</v>
      </c>
      <c r="H34" s="315">
        <v>11000</v>
      </c>
      <c r="I34" s="315"/>
      <c r="J34" s="251">
        <v>32</v>
      </c>
      <c r="K34" s="315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.75" customHeight="1" x14ac:dyDescent="0.25">
      <c r="A35" s="251">
        <v>33</v>
      </c>
      <c r="B35" s="2" t="s">
        <v>827</v>
      </c>
      <c r="C35" s="3" t="s">
        <v>819</v>
      </c>
      <c r="D35" s="46" t="s">
        <v>9</v>
      </c>
      <c r="E35" s="4" t="s">
        <v>383</v>
      </c>
      <c r="F35" s="5" t="s">
        <v>224</v>
      </c>
      <c r="G35" s="9" t="s">
        <v>964</v>
      </c>
      <c r="H35" s="315">
        <v>9500</v>
      </c>
      <c r="I35" s="315"/>
      <c r="J35" s="251">
        <v>33</v>
      </c>
      <c r="K35" s="315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.75" customHeight="1" x14ac:dyDescent="0.25">
      <c r="A36" s="251">
        <v>34</v>
      </c>
      <c r="B36" s="2" t="s">
        <v>827</v>
      </c>
      <c r="C36" s="3" t="s">
        <v>772</v>
      </c>
      <c r="D36" s="46" t="s">
        <v>11</v>
      </c>
      <c r="E36" s="4" t="s">
        <v>383</v>
      </c>
      <c r="F36" s="5" t="s">
        <v>58</v>
      </c>
      <c r="G36" s="9"/>
      <c r="H36" s="315" t="s">
        <v>347</v>
      </c>
      <c r="I36" s="315"/>
      <c r="J36" s="251">
        <v>34</v>
      </c>
      <c r="K36" s="315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.75" customHeight="1" x14ac:dyDescent="0.25">
      <c r="A37" s="251">
        <v>35</v>
      </c>
      <c r="B37" s="2" t="s">
        <v>810</v>
      </c>
      <c r="C37" s="3" t="s">
        <v>811</v>
      </c>
      <c r="D37" s="46" t="s">
        <v>9</v>
      </c>
      <c r="E37" s="4" t="s">
        <v>510</v>
      </c>
      <c r="F37" s="5" t="s">
        <v>813</v>
      </c>
      <c r="G37" s="9"/>
      <c r="H37" s="315" t="s">
        <v>347</v>
      </c>
      <c r="I37" s="315"/>
      <c r="J37" s="251">
        <v>35</v>
      </c>
      <c r="K37" s="315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.75" customHeight="1" x14ac:dyDescent="0.25">
      <c r="A38" s="251">
        <v>36</v>
      </c>
      <c r="B38" s="2" t="s">
        <v>19</v>
      </c>
      <c r="C38" s="3" t="s">
        <v>737</v>
      </c>
      <c r="D38" s="46" t="s">
        <v>11</v>
      </c>
      <c r="E38" s="4" t="s">
        <v>383</v>
      </c>
      <c r="F38" s="5" t="s">
        <v>738</v>
      </c>
      <c r="G38" s="9" t="s">
        <v>295</v>
      </c>
      <c r="H38" s="315">
        <v>10000</v>
      </c>
      <c r="I38" s="315"/>
      <c r="J38" s="251">
        <v>36</v>
      </c>
      <c r="K38" s="315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.75" customHeight="1" x14ac:dyDescent="0.25">
      <c r="A39" s="251">
        <v>37</v>
      </c>
      <c r="B39" s="2" t="s">
        <v>861</v>
      </c>
      <c r="C39" s="3" t="s">
        <v>855</v>
      </c>
      <c r="D39" s="46" t="s">
        <v>9</v>
      </c>
      <c r="E39" s="4" t="s">
        <v>733</v>
      </c>
      <c r="F39" s="5" t="s">
        <v>433</v>
      </c>
      <c r="G39" s="9"/>
      <c r="H39" s="315"/>
      <c r="I39" s="315">
        <v>9000</v>
      </c>
      <c r="J39" s="251">
        <v>37</v>
      </c>
      <c r="K39" s="315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.75" customHeight="1" x14ac:dyDescent="0.25">
      <c r="A40" s="251">
        <v>38</v>
      </c>
      <c r="B40" s="2" t="s">
        <v>865</v>
      </c>
      <c r="C40" s="3" t="s">
        <v>758</v>
      </c>
      <c r="D40" s="46" t="s">
        <v>11</v>
      </c>
      <c r="E40" s="4" t="s">
        <v>226</v>
      </c>
      <c r="F40" s="5" t="s">
        <v>446</v>
      </c>
      <c r="G40" s="9"/>
      <c r="H40" s="315" t="s">
        <v>347</v>
      </c>
      <c r="I40" s="315"/>
      <c r="J40" s="251">
        <v>38</v>
      </c>
      <c r="K40" s="315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.75" customHeight="1" x14ac:dyDescent="0.25">
      <c r="A41" s="251">
        <v>39</v>
      </c>
      <c r="B41" s="2" t="s">
        <v>827</v>
      </c>
      <c r="C41" s="3" t="s">
        <v>766</v>
      </c>
      <c r="D41" s="46" t="s">
        <v>9</v>
      </c>
      <c r="E41" s="4" t="s">
        <v>202</v>
      </c>
      <c r="F41" s="5" t="s">
        <v>236</v>
      </c>
      <c r="G41" s="9" t="s">
        <v>963</v>
      </c>
      <c r="H41" s="315">
        <v>23000</v>
      </c>
      <c r="I41" s="315"/>
      <c r="J41" s="251">
        <v>39</v>
      </c>
      <c r="K41" s="315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.75" customHeight="1" x14ac:dyDescent="0.25">
      <c r="A42" s="251">
        <v>40</v>
      </c>
      <c r="B42" s="2" t="s">
        <v>866</v>
      </c>
      <c r="C42" s="3" t="s">
        <v>636</v>
      </c>
      <c r="D42" s="46" t="s">
        <v>9</v>
      </c>
      <c r="E42" s="4" t="s">
        <v>725</v>
      </c>
      <c r="F42" s="5" t="s">
        <v>120</v>
      </c>
      <c r="G42" s="9"/>
      <c r="H42" s="315" t="s">
        <v>347</v>
      </c>
      <c r="I42" s="315"/>
      <c r="J42" s="251">
        <v>40</v>
      </c>
      <c r="K42" s="315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.75" customHeight="1" x14ac:dyDescent="0.25">
      <c r="A43" s="292">
        <v>41</v>
      </c>
      <c r="B43" s="230" t="s">
        <v>827</v>
      </c>
      <c r="C43" s="231" t="s">
        <v>825</v>
      </c>
      <c r="D43" s="232" t="s">
        <v>11</v>
      </c>
      <c r="E43" s="228" t="s">
        <v>202</v>
      </c>
      <c r="F43" s="228" t="s">
        <v>812</v>
      </c>
      <c r="G43" s="228"/>
      <c r="H43" s="316"/>
      <c r="I43" s="316"/>
      <c r="J43" s="292">
        <v>41</v>
      </c>
      <c r="K43" s="315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.75" customHeight="1" x14ac:dyDescent="0.25">
      <c r="A44" s="292">
        <v>42</v>
      </c>
      <c r="B44" s="230" t="s">
        <v>336</v>
      </c>
      <c r="C44" s="231" t="s">
        <v>713</v>
      </c>
      <c r="D44" s="232" t="s">
        <v>9</v>
      </c>
      <c r="E44" s="228" t="s">
        <v>575</v>
      </c>
      <c r="F44" s="228" t="s">
        <v>714</v>
      </c>
      <c r="G44" s="228"/>
      <c r="H44" s="316"/>
      <c r="I44" s="316"/>
      <c r="J44" s="292">
        <v>42</v>
      </c>
      <c r="K44" s="315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.75" customHeight="1" x14ac:dyDescent="0.25">
      <c r="A45" s="251">
        <v>43</v>
      </c>
      <c r="B45" s="2" t="s">
        <v>827</v>
      </c>
      <c r="C45" s="3" t="s">
        <v>773</v>
      </c>
      <c r="D45" s="46" t="s">
        <v>9</v>
      </c>
      <c r="E45" s="4" t="s">
        <v>383</v>
      </c>
      <c r="F45" s="5" t="s">
        <v>208</v>
      </c>
      <c r="G45" s="9" t="s">
        <v>592</v>
      </c>
      <c r="H45" s="315">
        <v>5000</v>
      </c>
      <c r="I45" s="315"/>
      <c r="J45" s="251">
        <v>43</v>
      </c>
      <c r="K45" s="315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.75" customHeight="1" x14ac:dyDescent="0.25">
      <c r="A46" s="251">
        <v>44</v>
      </c>
      <c r="B46" s="2" t="s">
        <v>117</v>
      </c>
      <c r="C46" s="3" t="s">
        <v>658</v>
      </c>
      <c r="D46" s="46" t="s">
        <v>11</v>
      </c>
      <c r="E46" s="4" t="s">
        <v>127</v>
      </c>
      <c r="F46" s="5" t="s">
        <v>128</v>
      </c>
      <c r="G46" s="9"/>
      <c r="H46" s="315"/>
      <c r="I46" s="315">
        <v>13000</v>
      </c>
      <c r="J46" s="251">
        <v>44</v>
      </c>
      <c r="K46" s="315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.75" customHeight="1" x14ac:dyDescent="0.25">
      <c r="A47" s="251">
        <v>45</v>
      </c>
      <c r="B47" s="2" t="s">
        <v>342</v>
      </c>
      <c r="C47" s="3" t="s">
        <v>690</v>
      </c>
      <c r="D47" s="46" t="s">
        <v>9</v>
      </c>
      <c r="E47" s="4" t="s">
        <v>793</v>
      </c>
      <c r="F47" s="5" t="s">
        <v>692</v>
      </c>
      <c r="G47" s="9" t="s">
        <v>39</v>
      </c>
      <c r="H47" s="315">
        <v>6000</v>
      </c>
      <c r="I47" s="315"/>
      <c r="J47" s="251">
        <v>45</v>
      </c>
      <c r="K47" s="315"/>
      <c r="L47" s="23" t="s">
        <v>971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.75" customHeight="1" x14ac:dyDescent="0.25">
      <c r="A48" s="251">
        <v>46</v>
      </c>
      <c r="B48" s="2" t="s">
        <v>861</v>
      </c>
      <c r="C48" s="3" t="s">
        <v>856</v>
      </c>
      <c r="D48" s="46" t="s">
        <v>11</v>
      </c>
      <c r="E48" s="4" t="s">
        <v>429</v>
      </c>
      <c r="F48" s="5" t="s">
        <v>430</v>
      </c>
      <c r="G48" s="9"/>
      <c r="H48" s="315"/>
      <c r="I48" s="315">
        <v>15000</v>
      </c>
      <c r="J48" s="251">
        <v>46</v>
      </c>
      <c r="K48" s="315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48" ht="15.75" customHeight="1" x14ac:dyDescent="0.25">
      <c r="A49" s="251">
        <v>47</v>
      </c>
      <c r="B49" s="2" t="s">
        <v>861</v>
      </c>
      <c r="C49" s="3" t="s">
        <v>858</v>
      </c>
      <c r="D49" s="46" t="s">
        <v>11</v>
      </c>
      <c r="E49" s="4" t="s">
        <v>8</v>
      </c>
      <c r="F49" s="5" t="s">
        <v>415</v>
      </c>
      <c r="G49" s="9"/>
      <c r="H49" s="315" t="s">
        <v>347</v>
      </c>
      <c r="I49" s="315"/>
      <c r="J49" s="251">
        <v>47</v>
      </c>
      <c r="K49" s="315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48" ht="15.75" customHeight="1" x14ac:dyDescent="0.25">
      <c r="A50" s="292">
        <v>48</v>
      </c>
      <c r="B50" s="230" t="s">
        <v>710</v>
      </c>
      <c r="C50" s="231" t="s">
        <v>711</v>
      </c>
      <c r="D50" s="232" t="s">
        <v>9</v>
      </c>
      <c r="E50" s="228" t="s">
        <v>816</v>
      </c>
      <c r="F50" s="228" t="s">
        <v>712</v>
      </c>
      <c r="G50" s="228"/>
      <c r="H50" s="320"/>
      <c r="I50" s="320"/>
      <c r="J50" s="292">
        <v>48</v>
      </c>
      <c r="K50" s="315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48" ht="15.75" customHeight="1" x14ac:dyDescent="0.25">
      <c r="A51" s="251">
        <v>49</v>
      </c>
      <c r="B51" s="2" t="s">
        <v>861</v>
      </c>
      <c r="C51" s="3" t="s">
        <v>853</v>
      </c>
      <c r="D51" s="46" t="s">
        <v>9</v>
      </c>
      <c r="E51" s="4" t="s">
        <v>744</v>
      </c>
      <c r="F51" s="5" t="s">
        <v>745</v>
      </c>
      <c r="G51" s="9"/>
      <c r="H51" s="315"/>
      <c r="I51" s="315">
        <v>49000</v>
      </c>
      <c r="J51" s="251">
        <v>49</v>
      </c>
      <c r="K51" s="315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</row>
    <row r="52" spans="1:48" ht="15.75" customHeight="1" x14ac:dyDescent="0.25">
      <c r="A52" s="251">
        <v>50</v>
      </c>
      <c r="B52" s="2" t="s">
        <v>827</v>
      </c>
      <c r="C52" s="3" t="s">
        <v>786</v>
      </c>
      <c r="D52" s="46" t="s">
        <v>11</v>
      </c>
      <c r="E52" s="4" t="s">
        <v>332</v>
      </c>
      <c r="F52" s="5" t="s">
        <v>787</v>
      </c>
      <c r="G52" s="9" t="s">
        <v>962</v>
      </c>
      <c r="H52" s="315">
        <v>24000</v>
      </c>
      <c r="I52" s="315"/>
      <c r="J52" s="251">
        <v>50</v>
      </c>
      <c r="K52" s="315"/>
      <c r="L52" s="23" t="s">
        <v>961</v>
      </c>
      <c r="M52" s="23" t="s">
        <v>960</v>
      </c>
      <c r="N52" s="23" t="s">
        <v>972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48" ht="15.75" customHeight="1" thickBot="1" x14ac:dyDescent="0.3">
      <c r="A53" s="251">
        <v>51</v>
      </c>
      <c r="B53" s="2" t="s">
        <v>342</v>
      </c>
      <c r="C53" s="3" t="s">
        <v>698</v>
      </c>
      <c r="D53" s="46" t="s">
        <v>9</v>
      </c>
      <c r="E53" s="4" t="s">
        <v>409</v>
      </c>
      <c r="F53" s="5" t="s">
        <v>958</v>
      </c>
      <c r="G53" s="9"/>
      <c r="H53" s="315"/>
      <c r="I53" s="315">
        <v>5000</v>
      </c>
      <c r="J53" s="251">
        <v>51</v>
      </c>
      <c r="K53" s="315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s="38" customFormat="1" ht="15.75" customHeight="1" thickBot="1" x14ac:dyDescent="0.3">
      <c r="A54" s="112"/>
      <c r="B54" s="1"/>
      <c r="C54" s="30"/>
      <c r="D54" s="43"/>
      <c r="E54" s="1"/>
      <c r="F54" s="54"/>
      <c r="G54" s="54"/>
      <c r="H54" s="314">
        <f>SUM(H3:H53)</f>
        <v>217500</v>
      </c>
      <c r="I54" s="314">
        <f>SUM(I3:I53)</f>
        <v>133000</v>
      </c>
      <c r="J54" s="112"/>
      <c r="K54" s="314">
        <f>SUM(K3:K53)</f>
        <v>0</v>
      </c>
    </row>
    <row r="55" spans="1:48" s="38" customFormat="1" ht="15.75" customHeight="1" x14ac:dyDescent="0.25">
      <c r="A55" s="112"/>
      <c r="B55" s="1"/>
      <c r="C55" s="30"/>
      <c r="D55" s="43"/>
      <c r="E55" s="1"/>
      <c r="F55" s="1"/>
      <c r="G55" s="1" t="s">
        <v>612</v>
      </c>
      <c r="H55" s="141">
        <v>51</v>
      </c>
      <c r="I55" s="1"/>
      <c r="J55" s="112"/>
      <c r="K55" s="1"/>
      <c r="L55" s="1"/>
    </row>
    <row r="56" spans="1:48" ht="15.75" customHeight="1" x14ac:dyDescent="0.25">
      <c r="E56" s="181"/>
      <c r="F56" s="248">
        <f>+H56/H55</f>
        <v>0.88235294117647056</v>
      </c>
      <c r="G56" s="246" t="s">
        <v>301</v>
      </c>
      <c r="H56" s="246">
        <v>45</v>
      </c>
      <c r="I56" s="247">
        <f>+H54/H56</f>
        <v>4833.333333333333</v>
      </c>
    </row>
    <row r="57" spans="1:48" ht="15.75" customHeight="1" x14ac:dyDescent="0.25">
      <c r="E57" s="181"/>
      <c r="F57" s="248">
        <f>+H57/H56</f>
        <v>0.44444444444444442</v>
      </c>
      <c r="G57" s="246" t="s">
        <v>302</v>
      </c>
      <c r="H57" s="246">
        <v>20</v>
      </c>
      <c r="I57" s="247">
        <f>+H54/H57</f>
        <v>10875</v>
      </c>
    </row>
    <row r="58" spans="1:48" ht="15.75" customHeight="1" thickBot="1" x14ac:dyDescent="0.3">
      <c r="E58" s="181"/>
      <c r="F58" s="181"/>
      <c r="G58" s="181" t="s">
        <v>304</v>
      </c>
      <c r="H58" s="181">
        <v>0</v>
      </c>
      <c r="I58" s="181"/>
    </row>
    <row r="59" spans="1:48" ht="15.75" customHeight="1" x14ac:dyDescent="0.25">
      <c r="E59" s="181"/>
      <c r="G59" s="403" t="s">
        <v>974</v>
      </c>
      <c r="H59" s="404">
        <f>SUM(H54:K54)</f>
        <v>350500</v>
      </c>
      <c r="I59" s="405"/>
      <c r="J59" s="405"/>
      <c r="K59" s="406"/>
    </row>
    <row r="60" spans="1:48" ht="15.75" customHeight="1" thickBot="1" x14ac:dyDescent="0.3">
      <c r="E60" s="181"/>
      <c r="G60" s="403"/>
      <c r="H60" s="407"/>
      <c r="I60" s="408"/>
      <c r="J60" s="408"/>
      <c r="K60" s="409"/>
    </row>
    <row r="90" spans="7:7" ht="15.75" customHeight="1" x14ac:dyDescent="0.25">
      <c r="G90" s="34"/>
    </row>
    <row r="91" spans="7:7" ht="15.75" customHeight="1" x14ac:dyDescent="0.25">
      <c r="G91" s="34"/>
    </row>
  </sheetData>
  <mergeCells count="3">
    <mergeCell ref="A1:F1"/>
    <mergeCell ref="G59:G60"/>
    <mergeCell ref="H59:K60"/>
  </mergeCells>
  <pageMargins left="0.25" right="0.25" top="0.75" bottom="0.75" header="0.3" footer="0.3"/>
  <pageSetup paperSize="9" scale="7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9"/>
  <sheetViews>
    <sheetView tabSelected="1" zoomScale="90" zoomScaleNormal="9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J63" sqref="J63"/>
    </sheetView>
  </sheetViews>
  <sheetFormatPr baseColWidth="10" defaultColWidth="11.42578125" defaultRowHeight="15.75" customHeight="1" x14ac:dyDescent="0.25"/>
  <cols>
    <col min="1" max="1" width="6.85546875" style="112" customWidth="1"/>
    <col min="2" max="2" width="26.42578125" style="1" customWidth="1"/>
    <col min="3" max="3" width="18.7109375" style="30" customWidth="1"/>
    <col min="4" max="4" width="6" style="43" customWidth="1"/>
    <col min="5" max="5" width="21.42578125" style="1" customWidth="1"/>
    <col min="6" max="6" width="31.85546875" style="1" bestFit="1" customWidth="1"/>
    <col min="7" max="7" width="37.7109375" style="1" customWidth="1"/>
    <col min="8" max="8" width="16.140625" style="141" customWidth="1"/>
    <col min="9" max="9" width="16.140625" style="1" customWidth="1"/>
    <col min="10" max="10" width="6.85546875" style="112" customWidth="1"/>
    <col min="11" max="11" width="16.140625" style="1" customWidth="1"/>
    <col min="12" max="16384" width="11.42578125" style="1"/>
  </cols>
  <sheetData>
    <row r="1" spans="1:16" ht="16.5" thickBot="1" x14ac:dyDescent="0.3">
      <c r="A1" s="401" t="s">
        <v>969</v>
      </c>
      <c r="B1" s="402"/>
      <c r="C1" s="402"/>
      <c r="D1" s="402"/>
      <c r="E1" s="402"/>
      <c r="F1" s="402"/>
      <c r="H1" s="1"/>
      <c r="J1" s="1"/>
    </row>
    <row r="2" spans="1:16" ht="15.75" customHeight="1" thickBot="1" x14ac:dyDescent="0.3">
      <c r="A2" s="75" t="s">
        <v>1</v>
      </c>
      <c r="B2" s="75" t="s">
        <v>2</v>
      </c>
      <c r="C2" s="75" t="s">
        <v>3</v>
      </c>
      <c r="D2" s="76" t="s">
        <v>16</v>
      </c>
      <c r="E2" s="75" t="s">
        <v>4</v>
      </c>
      <c r="F2" s="75" t="s">
        <v>5</v>
      </c>
      <c r="G2" s="123" t="s">
        <v>36</v>
      </c>
      <c r="H2" s="318" t="s">
        <v>37</v>
      </c>
      <c r="I2" s="123" t="s">
        <v>38</v>
      </c>
      <c r="J2" s="75" t="s">
        <v>1</v>
      </c>
      <c r="K2" s="123" t="s">
        <v>346</v>
      </c>
    </row>
    <row r="3" spans="1:16" ht="15.75" customHeight="1" x14ac:dyDescent="0.25">
      <c r="A3" s="251">
        <v>1</v>
      </c>
      <c r="B3" s="2" t="s">
        <v>859</v>
      </c>
      <c r="C3" s="3" t="s">
        <v>739</v>
      </c>
      <c r="D3" s="46" t="s">
        <v>11</v>
      </c>
      <c r="E3" s="4" t="s">
        <v>80</v>
      </c>
      <c r="F3" s="5" t="s">
        <v>155</v>
      </c>
      <c r="G3" s="214"/>
      <c r="H3" s="317" t="s">
        <v>347</v>
      </c>
      <c r="I3" s="317"/>
      <c r="J3" s="251">
        <v>1</v>
      </c>
      <c r="K3" s="317"/>
      <c r="L3" s="23"/>
      <c r="M3" s="23"/>
      <c r="N3" s="23"/>
      <c r="O3" s="23"/>
      <c r="P3" s="23"/>
    </row>
    <row r="4" spans="1:16" ht="15.75" customHeight="1" x14ac:dyDescent="0.25">
      <c r="A4" s="292">
        <v>2</v>
      </c>
      <c r="B4" s="230" t="s">
        <v>827</v>
      </c>
      <c r="C4" s="231" t="s">
        <v>791</v>
      </c>
      <c r="D4" s="232" t="s">
        <v>9</v>
      </c>
      <c r="E4" s="228" t="s">
        <v>202</v>
      </c>
      <c r="F4" s="228" t="s">
        <v>320</v>
      </c>
      <c r="G4" s="228"/>
      <c r="H4" s="320"/>
      <c r="I4" s="320"/>
      <c r="J4" s="292">
        <v>2</v>
      </c>
      <c r="K4" s="315"/>
      <c r="L4" s="23"/>
      <c r="M4" s="23"/>
      <c r="N4" s="23"/>
      <c r="O4" s="23"/>
      <c r="P4" s="23"/>
    </row>
    <row r="5" spans="1:16" ht="15.75" customHeight="1" x14ac:dyDescent="0.25">
      <c r="A5" s="251">
        <v>3</v>
      </c>
      <c r="B5" s="2" t="s">
        <v>497</v>
      </c>
      <c r="C5" s="3" t="s">
        <v>671</v>
      </c>
      <c r="D5" s="46" t="s">
        <v>9</v>
      </c>
      <c r="E5" s="4" t="s">
        <v>458</v>
      </c>
      <c r="F5" s="5" t="s">
        <v>672</v>
      </c>
      <c r="G5" s="9" t="s">
        <v>968</v>
      </c>
      <c r="H5" s="315">
        <v>7000</v>
      </c>
      <c r="I5" s="315"/>
      <c r="J5" s="251">
        <v>3</v>
      </c>
      <c r="K5" s="315"/>
      <c r="L5" s="23"/>
      <c r="M5" s="23"/>
      <c r="N5" s="23"/>
      <c r="O5" s="23"/>
      <c r="P5" s="23"/>
    </row>
    <row r="6" spans="1:16" ht="15.6" customHeight="1" x14ac:dyDescent="0.25">
      <c r="A6" s="251">
        <v>4</v>
      </c>
      <c r="B6" s="2" t="s">
        <v>860</v>
      </c>
      <c r="C6" s="3" t="s">
        <v>717</v>
      </c>
      <c r="D6" s="46" t="s">
        <v>9</v>
      </c>
      <c r="E6" s="4" t="s">
        <v>718</v>
      </c>
      <c r="F6" s="5" t="s">
        <v>719</v>
      </c>
      <c r="G6" s="9" t="s">
        <v>970</v>
      </c>
      <c r="H6" s="315">
        <v>5000</v>
      </c>
      <c r="I6" s="315"/>
      <c r="J6" s="251">
        <v>4</v>
      </c>
      <c r="K6" s="315"/>
      <c r="L6" s="23"/>
      <c r="M6" s="23"/>
      <c r="N6" s="23"/>
      <c r="O6" s="23"/>
      <c r="P6" s="23"/>
    </row>
    <row r="7" spans="1:16" ht="15.75" customHeight="1" x14ac:dyDescent="0.25">
      <c r="A7" s="251">
        <v>5</v>
      </c>
      <c r="B7" s="2" t="s">
        <v>342</v>
      </c>
      <c r="C7" s="3" t="s">
        <v>700</v>
      </c>
      <c r="D7" s="46" t="s">
        <v>11</v>
      </c>
      <c r="E7" s="4" t="s">
        <v>383</v>
      </c>
      <c r="F7" s="5" t="s">
        <v>321</v>
      </c>
      <c r="G7" s="9"/>
      <c r="H7" s="315"/>
      <c r="I7" s="315">
        <v>5000</v>
      </c>
      <c r="J7" s="251">
        <v>5</v>
      </c>
      <c r="K7" s="315"/>
      <c r="L7" s="23"/>
      <c r="M7" s="23"/>
      <c r="N7" s="23"/>
      <c r="O7" s="23"/>
      <c r="P7" s="23"/>
    </row>
    <row r="8" spans="1:16" ht="15.75" customHeight="1" x14ac:dyDescent="0.25">
      <c r="A8" s="251">
        <v>6</v>
      </c>
      <c r="B8" s="2" t="s">
        <v>861</v>
      </c>
      <c r="C8" s="3" t="s">
        <v>854</v>
      </c>
      <c r="D8" s="46" t="s">
        <v>9</v>
      </c>
      <c r="E8" s="4" t="s">
        <v>440</v>
      </c>
      <c r="F8" s="5" t="s">
        <v>846</v>
      </c>
      <c r="G8" s="9" t="s">
        <v>592</v>
      </c>
      <c r="H8" s="315">
        <v>11000</v>
      </c>
      <c r="I8" s="315"/>
      <c r="J8" s="251">
        <v>6</v>
      </c>
      <c r="K8" s="315"/>
      <c r="L8" s="23"/>
      <c r="M8" s="23"/>
      <c r="N8" s="23"/>
      <c r="O8" s="23"/>
      <c r="P8" s="23"/>
    </row>
    <row r="9" spans="1:16" ht="15.75" customHeight="1" x14ac:dyDescent="0.25">
      <c r="A9" s="251">
        <v>7</v>
      </c>
      <c r="B9" s="2" t="s">
        <v>639</v>
      </c>
      <c r="C9" s="3" t="s">
        <v>928</v>
      </c>
      <c r="D9" s="46" t="s">
        <v>11</v>
      </c>
      <c r="E9" s="4" t="s">
        <v>641</v>
      </c>
      <c r="F9" s="5" t="s">
        <v>642</v>
      </c>
      <c r="G9" s="9"/>
      <c r="H9" s="315" t="s">
        <v>347</v>
      </c>
      <c r="I9" s="315"/>
      <c r="J9" s="251">
        <v>7</v>
      </c>
      <c r="K9" s="315"/>
      <c r="L9" s="23"/>
      <c r="M9" s="23"/>
      <c r="N9" s="23"/>
      <c r="O9" s="23"/>
      <c r="P9" s="23"/>
    </row>
    <row r="10" spans="1:16" ht="15.75" customHeight="1" x14ac:dyDescent="0.25">
      <c r="A10" s="251">
        <v>8</v>
      </c>
      <c r="B10" s="2" t="s">
        <v>497</v>
      </c>
      <c r="C10" s="3" t="s">
        <v>666</v>
      </c>
      <c r="D10" s="46" t="s">
        <v>9</v>
      </c>
      <c r="E10" s="4" t="s">
        <v>667</v>
      </c>
      <c r="F10" s="5" t="s">
        <v>668</v>
      </c>
      <c r="G10" s="9" t="s">
        <v>968</v>
      </c>
      <c r="H10" s="315">
        <v>8000</v>
      </c>
      <c r="I10" s="315"/>
      <c r="J10" s="251">
        <v>8</v>
      </c>
      <c r="K10" s="315"/>
      <c r="L10" s="23"/>
      <c r="M10" s="23"/>
      <c r="N10" s="23"/>
      <c r="O10" s="23"/>
      <c r="P10" s="23"/>
    </row>
    <row r="11" spans="1:16" ht="15.75" customHeight="1" x14ac:dyDescent="0.25">
      <c r="A11" s="251">
        <v>9</v>
      </c>
      <c r="B11" s="2" t="s">
        <v>862</v>
      </c>
      <c r="C11" s="3" t="s">
        <v>621</v>
      </c>
      <c r="D11" s="46" t="s">
        <v>11</v>
      </c>
      <c r="E11" s="4" t="s">
        <v>148</v>
      </c>
      <c r="F11" s="5" t="s">
        <v>622</v>
      </c>
      <c r="G11" s="9"/>
      <c r="H11" s="315" t="s">
        <v>347</v>
      </c>
      <c r="I11" s="315"/>
      <c r="J11" s="251">
        <v>9</v>
      </c>
      <c r="K11" s="315"/>
      <c r="L11" s="23"/>
      <c r="M11" s="23"/>
      <c r="N11" s="23"/>
      <c r="O11" s="23"/>
      <c r="P11" s="23"/>
    </row>
    <row r="12" spans="1:16" ht="15.75" customHeight="1" x14ac:dyDescent="0.25">
      <c r="A12" s="292">
        <v>10</v>
      </c>
      <c r="B12" s="230" t="s">
        <v>342</v>
      </c>
      <c r="C12" s="231" t="s">
        <v>697</v>
      </c>
      <c r="D12" s="232" t="s">
        <v>9</v>
      </c>
      <c r="E12" s="228" t="s">
        <v>641</v>
      </c>
      <c r="F12" s="228" t="s">
        <v>556</v>
      </c>
      <c r="G12" s="228"/>
      <c r="H12" s="316"/>
      <c r="I12" s="316"/>
      <c r="J12" s="292">
        <v>10</v>
      </c>
      <c r="K12" s="315"/>
      <c r="L12" s="23"/>
      <c r="M12" s="23"/>
      <c r="N12" s="23"/>
      <c r="O12" s="23"/>
      <c r="P12" s="23"/>
    </row>
    <row r="13" spans="1:16" ht="15.75" customHeight="1" x14ac:dyDescent="0.25">
      <c r="A13" s="251">
        <v>11</v>
      </c>
      <c r="B13" s="2" t="s">
        <v>827</v>
      </c>
      <c r="C13" s="3" t="s">
        <v>789</v>
      </c>
      <c r="D13" s="46" t="s">
        <v>9</v>
      </c>
      <c r="E13" s="4" t="s">
        <v>733</v>
      </c>
      <c r="F13" s="5" t="s">
        <v>790</v>
      </c>
      <c r="G13" s="9"/>
      <c r="H13" s="315" t="s">
        <v>347</v>
      </c>
      <c r="I13" s="315"/>
      <c r="J13" s="251">
        <v>11</v>
      </c>
      <c r="K13" s="315"/>
      <c r="L13" s="23"/>
      <c r="M13" s="23"/>
      <c r="N13" s="23"/>
      <c r="O13" s="23"/>
      <c r="P13" s="23"/>
    </row>
    <row r="14" spans="1:16" ht="15.75" customHeight="1" x14ac:dyDescent="0.25">
      <c r="A14" s="251">
        <v>12</v>
      </c>
      <c r="B14" s="2" t="s">
        <v>117</v>
      </c>
      <c r="C14" s="3" t="s">
        <v>662</v>
      </c>
      <c r="D14" s="46" t="s">
        <v>9</v>
      </c>
      <c r="E14" s="4" t="s">
        <v>127</v>
      </c>
      <c r="F14" s="5" t="s">
        <v>663</v>
      </c>
      <c r="G14" s="9"/>
      <c r="H14" s="315"/>
      <c r="I14" s="315">
        <v>32000</v>
      </c>
      <c r="J14" s="251">
        <v>12</v>
      </c>
      <c r="K14" s="315"/>
      <c r="L14" s="23"/>
      <c r="M14" s="23"/>
      <c r="N14" s="23"/>
      <c r="O14" s="23"/>
      <c r="P14" s="23"/>
    </row>
    <row r="15" spans="1:16" ht="15.75" customHeight="1" x14ac:dyDescent="0.25">
      <c r="A15" s="251">
        <v>13</v>
      </c>
      <c r="B15" s="2" t="s">
        <v>342</v>
      </c>
      <c r="C15" s="3" t="s">
        <v>693</v>
      </c>
      <c r="D15" s="46" t="s">
        <v>11</v>
      </c>
      <c r="E15" s="4" t="s">
        <v>793</v>
      </c>
      <c r="F15" s="5" t="s">
        <v>794</v>
      </c>
      <c r="G15" s="9"/>
      <c r="H15" s="315"/>
      <c r="I15" s="315">
        <v>5000</v>
      </c>
      <c r="J15" s="251">
        <v>13</v>
      </c>
      <c r="K15" s="315"/>
      <c r="L15" s="23"/>
      <c r="M15" s="23"/>
      <c r="N15" s="23"/>
      <c r="O15" s="23"/>
      <c r="P15" s="23"/>
    </row>
    <row r="16" spans="1:16" ht="15.75" customHeight="1" x14ac:dyDescent="0.25">
      <c r="A16" s="251">
        <v>14</v>
      </c>
      <c r="B16" s="2" t="s">
        <v>863</v>
      </c>
      <c r="C16" s="3" t="s">
        <v>649</v>
      </c>
      <c r="D16" s="46" t="s">
        <v>11</v>
      </c>
      <c r="E16" s="4" t="s">
        <v>383</v>
      </c>
      <c r="F16" s="5" t="s">
        <v>650</v>
      </c>
      <c r="G16" s="9"/>
      <c r="H16" s="315" t="s">
        <v>347</v>
      </c>
      <c r="I16" s="315"/>
      <c r="J16" s="251">
        <v>14</v>
      </c>
      <c r="K16" s="315"/>
      <c r="L16" s="23"/>
      <c r="M16" s="23"/>
      <c r="N16" s="23"/>
      <c r="O16" s="23"/>
      <c r="P16" s="23"/>
    </row>
    <row r="17" spans="1:16" ht="15.75" customHeight="1" x14ac:dyDescent="0.25">
      <c r="A17" s="251">
        <v>15</v>
      </c>
      <c r="B17" s="2" t="s">
        <v>866</v>
      </c>
      <c r="C17" s="3" t="s">
        <v>727</v>
      </c>
      <c r="D17" s="46" t="s">
        <v>9</v>
      </c>
      <c r="E17" s="4" t="s">
        <v>212</v>
      </c>
      <c r="F17" s="5" t="s">
        <v>338</v>
      </c>
      <c r="G17" s="9" t="s">
        <v>290</v>
      </c>
      <c r="H17" s="315">
        <v>5000</v>
      </c>
      <c r="I17" s="315"/>
      <c r="J17" s="251">
        <v>15</v>
      </c>
      <c r="K17" s="315"/>
      <c r="L17" s="23"/>
      <c r="M17" s="23"/>
      <c r="N17" s="23"/>
      <c r="O17" s="23"/>
      <c r="P17" s="23"/>
    </row>
    <row r="18" spans="1:16" ht="15.75" customHeight="1" x14ac:dyDescent="0.25">
      <c r="A18" s="251">
        <v>16</v>
      </c>
      <c r="B18" s="2" t="s">
        <v>342</v>
      </c>
      <c r="C18" s="3" t="s">
        <v>628</v>
      </c>
      <c r="D18" s="46" t="s">
        <v>11</v>
      </c>
      <c r="E18" s="4" t="s">
        <v>333</v>
      </c>
      <c r="F18" s="5" t="s">
        <v>113</v>
      </c>
      <c r="G18" s="9" t="s">
        <v>592</v>
      </c>
      <c r="H18" s="315">
        <v>13000</v>
      </c>
      <c r="I18" s="315"/>
      <c r="J18" s="251">
        <v>16</v>
      </c>
      <c r="K18" s="315"/>
      <c r="L18" s="23"/>
      <c r="M18" s="23"/>
      <c r="N18" s="23"/>
      <c r="O18" s="23"/>
      <c r="P18" s="23"/>
    </row>
    <row r="19" spans="1:16" ht="15.75" customHeight="1" x14ac:dyDescent="0.25">
      <c r="A19" s="292">
        <v>17</v>
      </c>
      <c r="B19" s="230" t="s">
        <v>866</v>
      </c>
      <c r="C19" s="231" t="s">
        <v>726</v>
      </c>
      <c r="D19" s="232" t="s">
        <v>9</v>
      </c>
      <c r="E19" s="228" t="s">
        <v>344</v>
      </c>
      <c r="F19" s="228" t="s">
        <v>634</v>
      </c>
      <c r="G19" s="228"/>
      <c r="H19" s="316"/>
      <c r="I19" s="316"/>
      <c r="J19" s="292">
        <v>17</v>
      </c>
      <c r="K19" s="315"/>
      <c r="L19" s="23"/>
      <c r="M19" s="23"/>
      <c r="N19" s="23"/>
      <c r="O19" s="23"/>
      <c r="P19" s="23"/>
    </row>
    <row r="20" spans="1:16" ht="15.75" customHeight="1" x14ac:dyDescent="0.25">
      <c r="A20" s="251">
        <v>18</v>
      </c>
      <c r="B20" s="2" t="s">
        <v>57</v>
      </c>
      <c r="C20" s="3" t="s">
        <v>805</v>
      </c>
      <c r="D20" s="46" t="s">
        <v>9</v>
      </c>
      <c r="E20" s="4" t="s">
        <v>801</v>
      </c>
      <c r="F20" s="5" t="s">
        <v>406</v>
      </c>
      <c r="G20" s="9" t="s">
        <v>39</v>
      </c>
      <c r="H20" s="315">
        <v>9000</v>
      </c>
      <c r="I20" s="315"/>
      <c r="J20" s="251">
        <v>18</v>
      </c>
      <c r="K20" s="315"/>
      <c r="L20" s="23"/>
      <c r="M20" s="23"/>
      <c r="N20" s="23"/>
      <c r="O20" s="23"/>
      <c r="P20" s="23"/>
    </row>
    <row r="21" spans="1:16" ht="15.75" customHeight="1" x14ac:dyDescent="0.25">
      <c r="A21" s="251">
        <v>19</v>
      </c>
      <c r="B21" s="2" t="s">
        <v>827</v>
      </c>
      <c r="C21" s="3" t="s">
        <v>843</v>
      </c>
      <c r="D21" s="46" t="s">
        <v>11</v>
      </c>
      <c r="E21" s="4" t="s">
        <v>202</v>
      </c>
      <c r="F21" s="5" t="s">
        <v>399</v>
      </c>
      <c r="G21" s="9"/>
      <c r="H21" s="315" t="s">
        <v>347</v>
      </c>
      <c r="I21" s="315"/>
      <c r="J21" s="251">
        <v>19</v>
      </c>
      <c r="K21" s="315"/>
      <c r="L21" s="23"/>
      <c r="M21" s="23"/>
      <c r="N21" s="23"/>
      <c r="O21" s="23"/>
      <c r="P21" s="23"/>
    </row>
    <row r="22" spans="1:16" ht="15.75" customHeight="1" x14ac:dyDescent="0.25">
      <c r="A22" s="251">
        <v>20</v>
      </c>
      <c r="B22" s="2" t="s">
        <v>861</v>
      </c>
      <c r="C22" s="3" t="s">
        <v>749</v>
      </c>
      <c r="D22" s="46" t="s">
        <v>9</v>
      </c>
      <c r="E22" s="4" t="s">
        <v>751</v>
      </c>
      <c r="F22" s="5" t="s">
        <v>752</v>
      </c>
      <c r="G22" s="9"/>
      <c r="H22" s="315" t="s">
        <v>347</v>
      </c>
      <c r="I22" s="315"/>
      <c r="J22" s="251">
        <v>20</v>
      </c>
      <c r="K22" s="315"/>
      <c r="L22" s="23"/>
      <c r="M22" s="23"/>
      <c r="N22" s="23"/>
      <c r="O22" s="23"/>
      <c r="P22" s="23"/>
    </row>
    <row r="23" spans="1:16" ht="15.75" customHeight="1" x14ac:dyDescent="0.25">
      <c r="A23" s="251">
        <v>21</v>
      </c>
      <c r="B23" s="2" t="s">
        <v>623</v>
      </c>
      <c r="C23" s="3" t="s">
        <v>624</v>
      </c>
      <c r="D23" s="46" t="s">
        <v>11</v>
      </c>
      <c r="E23" s="4" t="s">
        <v>75</v>
      </c>
      <c r="F23" s="5" t="s">
        <v>625</v>
      </c>
      <c r="G23" s="9"/>
      <c r="H23" s="315" t="s">
        <v>347</v>
      </c>
      <c r="I23" s="315"/>
      <c r="J23" s="251">
        <v>21</v>
      </c>
      <c r="K23" s="315"/>
      <c r="L23" s="23"/>
      <c r="M23" s="23"/>
      <c r="N23" s="23"/>
      <c r="O23" s="23"/>
      <c r="P23" s="23"/>
    </row>
    <row r="24" spans="1:16" ht="15.75" customHeight="1" x14ac:dyDescent="0.25">
      <c r="A24" s="251">
        <v>22</v>
      </c>
      <c r="B24" s="2" t="s">
        <v>57</v>
      </c>
      <c r="C24" s="3" t="s">
        <v>798</v>
      </c>
      <c r="D24" s="46" t="s">
        <v>11</v>
      </c>
      <c r="E24" s="4" t="s">
        <v>202</v>
      </c>
      <c r="F24" s="5" t="s">
        <v>331</v>
      </c>
      <c r="G24" s="9"/>
      <c r="H24" s="315" t="s">
        <v>347</v>
      </c>
      <c r="I24" s="315"/>
      <c r="J24" s="251">
        <v>22</v>
      </c>
      <c r="K24" s="315"/>
      <c r="L24" s="23"/>
      <c r="M24" s="23"/>
      <c r="N24" s="23"/>
      <c r="O24" s="23"/>
      <c r="P24" s="23"/>
    </row>
    <row r="25" spans="1:16" ht="15.75" customHeight="1" x14ac:dyDescent="0.25">
      <c r="A25" s="251">
        <v>23</v>
      </c>
      <c r="B25" s="2" t="s">
        <v>861</v>
      </c>
      <c r="C25" s="3" t="s">
        <v>852</v>
      </c>
      <c r="D25" s="46" t="s">
        <v>9</v>
      </c>
      <c r="E25" s="4" t="s">
        <v>829</v>
      </c>
      <c r="F25" s="5" t="s">
        <v>830</v>
      </c>
      <c r="G25" s="9"/>
      <c r="H25" s="315" t="s">
        <v>347</v>
      </c>
      <c r="I25" s="315"/>
      <c r="J25" s="251">
        <v>23</v>
      </c>
      <c r="K25" s="315"/>
      <c r="L25" s="23"/>
      <c r="M25" s="23"/>
      <c r="N25" s="23"/>
      <c r="O25" s="23"/>
      <c r="P25" s="23"/>
    </row>
    <row r="26" spans="1:16" ht="15.75" customHeight="1" x14ac:dyDescent="0.25">
      <c r="A26" s="251">
        <v>24</v>
      </c>
      <c r="B26" s="2" t="s">
        <v>827</v>
      </c>
      <c r="C26" s="3" t="s">
        <v>769</v>
      </c>
      <c r="D26" s="46" t="s">
        <v>9</v>
      </c>
      <c r="E26" s="4" t="s">
        <v>202</v>
      </c>
      <c r="F26" s="5" t="s">
        <v>114</v>
      </c>
      <c r="G26" s="9" t="s">
        <v>962</v>
      </c>
      <c r="H26" s="315">
        <v>10000</v>
      </c>
      <c r="I26" s="315"/>
      <c r="J26" s="251">
        <v>24</v>
      </c>
      <c r="L26" s="23"/>
      <c r="M26" s="23"/>
      <c r="N26" s="23"/>
      <c r="O26" s="23"/>
      <c r="P26" s="23"/>
    </row>
    <row r="27" spans="1:16" ht="15.75" customHeight="1" x14ac:dyDescent="0.25">
      <c r="A27" s="251">
        <v>25</v>
      </c>
      <c r="B27" s="2" t="s">
        <v>827</v>
      </c>
      <c r="C27" s="3" t="s">
        <v>760</v>
      </c>
      <c r="D27" s="46" t="s">
        <v>9</v>
      </c>
      <c r="E27" s="4" t="s">
        <v>383</v>
      </c>
      <c r="F27" s="5" t="s">
        <v>761</v>
      </c>
      <c r="G27" s="9" t="s">
        <v>966</v>
      </c>
      <c r="H27" s="315">
        <v>15000</v>
      </c>
      <c r="I27" s="315"/>
      <c r="J27" s="251">
        <v>25</v>
      </c>
      <c r="K27" s="315"/>
      <c r="L27" s="23"/>
      <c r="M27" s="23"/>
      <c r="N27" s="23"/>
      <c r="O27" s="23"/>
      <c r="P27" s="23"/>
    </row>
    <row r="28" spans="1:16" ht="15.75" customHeight="1" x14ac:dyDescent="0.25">
      <c r="A28" s="251">
        <v>26</v>
      </c>
      <c r="B28" s="2" t="s">
        <v>827</v>
      </c>
      <c r="C28" s="3" t="s">
        <v>776</v>
      </c>
      <c r="D28" s="46" t="s">
        <v>9</v>
      </c>
      <c r="E28" s="4" t="s">
        <v>383</v>
      </c>
      <c r="F28" s="5" t="s">
        <v>22</v>
      </c>
      <c r="G28" s="9" t="s">
        <v>297</v>
      </c>
      <c r="H28" s="315">
        <v>7000</v>
      </c>
      <c r="I28" s="315"/>
      <c r="J28" s="251">
        <v>26</v>
      </c>
      <c r="K28" s="315"/>
      <c r="L28" s="23"/>
      <c r="M28" s="23"/>
      <c r="N28" s="23"/>
      <c r="O28" s="23"/>
      <c r="P28" s="23"/>
    </row>
    <row r="29" spans="1:16" ht="15.75" customHeight="1" x14ac:dyDescent="0.25">
      <c r="A29" s="251">
        <v>27</v>
      </c>
      <c r="B29" s="2" t="s">
        <v>15</v>
      </c>
      <c r="C29" s="3" t="s">
        <v>646</v>
      </c>
      <c r="D29" s="46" t="s">
        <v>9</v>
      </c>
      <c r="E29" s="4" t="s">
        <v>8</v>
      </c>
      <c r="F29" s="5" t="s">
        <v>647</v>
      </c>
      <c r="G29" s="9" t="s">
        <v>592</v>
      </c>
      <c r="H29" s="315">
        <v>5000</v>
      </c>
      <c r="I29" s="315"/>
      <c r="J29" s="251">
        <v>27</v>
      </c>
      <c r="K29" s="315"/>
      <c r="L29" s="23"/>
      <c r="M29" s="23"/>
      <c r="N29" s="23"/>
      <c r="O29" s="23"/>
      <c r="P29" s="23"/>
    </row>
    <row r="30" spans="1:16" s="38" customFormat="1" ht="15.75" customHeight="1" x14ac:dyDescent="0.25">
      <c r="A30" s="251">
        <v>28</v>
      </c>
      <c r="B30" s="2" t="s">
        <v>827</v>
      </c>
      <c r="C30" s="3" t="s">
        <v>822</v>
      </c>
      <c r="D30" s="46" t="s">
        <v>11</v>
      </c>
      <c r="E30" s="4" t="s">
        <v>383</v>
      </c>
      <c r="F30" s="5" t="s">
        <v>823</v>
      </c>
      <c r="G30" s="9" t="s">
        <v>973</v>
      </c>
      <c r="H30" s="315">
        <v>9000</v>
      </c>
      <c r="I30" s="315"/>
      <c r="J30" s="251">
        <v>28</v>
      </c>
      <c r="K30" s="315"/>
      <c r="L30" s="23"/>
      <c r="M30" s="23"/>
      <c r="N30" s="23"/>
      <c r="O30" s="23"/>
      <c r="P30" s="23"/>
    </row>
    <row r="31" spans="1:16" ht="15.75" customHeight="1" x14ac:dyDescent="0.25">
      <c r="A31" s="251">
        <v>29</v>
      </c>
      <c r="B31" s="2" t="s">
        <v>860</v>
      </c>
      <c r="C31" s="3" t="s">
        <v>722</v>
      </c>
      <c r="D31" s="46" t="s">
        <v>9</v>
      </c>
      <c r="E31" s="4" t="s">
        <v>440</v>
      </c>
      <c r="F31" s="5" t="s">
        <v>723</v>
      </c>
      <c r="G31" s="9"/>
      <c r="H31" s="315" t="s">
        <v>347</v>
      </c>
      <c r="I31" s="315"/>
      <c r="J31" s="251">
        <v>29</v>
      </c>
      <c r="K31" s="315"/>
      <c r="L31" s="23"/>
      <c r="M31" s="23"/>
      <c r="N31" s="23"/>
      <c r="O31" s="23"/>
      <c r="P31" s="23"/>
    </row>
    <row r="32" spans="1:16" ht="15.75" customHeight="1" x14ac:dyDescent="0.25">
      <c r="A32" s="251">
        <v>30</v>
      </c>
      <c r="B32" s="2" t="s">
        <v>827</v>
      </c>
      <c r="C32" s="3" t="s">
        <v>784</v>
      </c>
      <c r="D32" s="46" t="s">
        <v>9</v>
      </c>
      <c r="E32" s="4" t="s">
        <v>202</v>
      </c>
      <c r="F32" s="5" t="s">
        <v>79</v>
      </c>
      <c r="G32" s="9" t="s">
        <v>973</v>
      </c>
      <c r="H32" s="315">
        <v>25000</v>
      </c>
      <c r="I32" s="315"/>
      <c r="J32" s="251">
        <v>30</v>
      </c>
      <c r="K32" s="315"/>
      <c r="L32" s="23"/>
      <c r="M32" s="23"/>
      <c r="N32" s="23"/>
      <c r="O32" s="23"/>
      <c r="P32" s="23"/>
    </row>
    <row r="33" spans="1:16" ht="15.75" customHeight="1" x14ac:dyDescent="0.25">
      <c r="A33" s="251">
        <v>31</v>
      </c>
      <c r="B33" s="2" t="s">
        <v>861</v>
      </c>
      <c r="C33" s="3" t="s">
        <v>857</v>
      </c>
      <c r="D33" s="46" t="s">
        <v>11</v>
      </c>
      <c r="E33" s="4" t="s">
        <v>754</v>
      </c>
      <c r="F33" s="5" t="s">
        <v>755</v>
      </c>
      <c r="G33" s="9"/>
      <c r="H33" s="315" t="s">
        <v>347</v>
      </c>
      <c r="I33" s="315"/>
      <c r="J33" s="251">
        <v>31</v>
      </c>
      <c r="K33" s="315"/>
      <c r="L33" s="23"/>
      <c r="M33" s="23"/>
      <c r="N33" s="23"/>
      <c r="O33" s="23"/>
      <c r="P33" s="23"/>
    </row>
    <row r="34" spans="1:16" ht="15.75" customHeight="1" x14ac:dyDescent="0.25">
      <c r="A34" s="251">
        <v>32</v>
      </c>
      <c r="B34" s="2" t="s">
        <v>864</v>
      </c>
      <c r="C34" s="3" t="s">
        <v>732</v>
      </c>
      <c r="D34" s="46" t="s">
        <v>9</v>
      </c>
      <c r="E34" s="4" t="s">
        <v>733</v>
      </c>
      <c r="F34" s="5" t="s">
        <v>196</v>
      </c>
      <c r="G34" s="9" t="s">
        <v>134</v>
      </c>
      <c r="H34" s="315">
        <v>11000</v>
      </c>
      <c r="I34" s="315"/>
      <c r="J34" s="251">
        <v>32</v>
      </c>
      <c r="K34" s="315"/>
      <c r="L34" s="23"/>
      <c r="M34" s="23"/>
      <c r="N34" s="23"/>
      <c r="O34" s="23"/>
      <c r="P34" s="23"/>
    </row>
    <row r="35" spans="1:16" ht="15.75" customHeight="1" x14ac:dyDescent="0.25">
      <c r="A35" s="251">
        <v>33</v>
      </c>
      <c r="B35" s="2" t="s">
        <v>827</v>
      </c>
      <c r="C35" s="3" t="s">
        <v>819</v>
      </c>
      <c r="D35" s="46" t="s">
        <v>9</v>
      </c>
      <c r="E35" s="4" t="s">
        <v>383</v>
      </c>
      <c r="F35" s="5" t="s">
        <v>224</v>
      </c>
      <c r="G35" s="9" t="s">
        <v>964</v>
      </c>
      <c r="H35" s="315">
        <v>9500</v>
      </c>
      <c r="I35" s="315"/>
      <c r="J35" s="251">
        <v>33</v>
      </c>
      <c r="K35" s="315"/>
      <c r="L35" s="23"/>
      <c r="M35" s="23"/>
      <c r="N35" s="23"/>
      <c r="O35" s="23"/>
      <c r="P35" s="23"/>
    </row>
    <row r="36" spans="1:16" ht="15.75" customHeight="1" x14ac:dyDescent="0.25">
      <c r="A36" s="251">
        <v>34</v>
      </c>
      <c r="B36" s="2" t="s">
        <v>827</v>
      </c>
      <c r="C36" s="3" t="s">
        <v>772</v>
      </c>
      <c r="D36" s="46" t="s">
        <v>11</v>
      </c>
      <c r="E36" s="4" t="s">
        <v>383</v>
      </c>
      <c r="F36" s="5" t="s">
        <v>58</v>
      </c>
      <c r="G36" s="9"/>
      <c r="H36" s="315" t="s">
        <v>347</v>
      </c>
      <c r="I36" s="315"/>
      <c r="J36" s="251">
        <v>34</v>
      </c>
      <c r="K36" s="315"/>
      <c r="L36" s="23"/>
      <c r="M36" s="23"/>
      <c r="N36" s="23"/>
      <c r="O36" s="23"/>
      <c r="P36" s="23"/>
    </row>
    <row r="37" spans="1:16" ht="15.75" customHeight="1" x14ac:dyDescent="0.25">
      <c r="A37" s="251">
        <v>35</v>
      </c>
      <c r="B37" s="2" t="s">
        <v>810</v>
      </c>
      <c r="C37" s="3" t="s">
        <v>811</v>
      </c>
      <c r="D37" s="46" t="s">
        <v>9</v>
      </c>
      <c r="E37" s="4" t="s">
        <v>510</v>
      </c>
      <c r="F37" s="5" t="s">
        <v>813</v>
      </c>
      <c r="G37" s="9"/>
      <c r="H37" s="315" t="s">
        <v>347</v>
      </c>
      <c r="I37" s="315"/>
      <c r="J37" s="251">
        <v>35</v>
      </c>
      <c r="K37" s="315"/>
      <c r="L37" s="23"/>
      <c r="M37" s="23"/>
      <c r="N37" s="23"/>
      <c r="O37" s="23"/>
      <c r="P37" s="23"/>
    </row>
    <row r="38" spans="1:16" ht="15.75" customHeight="1" x14ac:dyDescent="0.25">
      <c r="A38" s="251">
        <v>36</v>
      </c>
      <c r="B38" s="2" t="s">
        <v>19</v>
      </c>
      <c r="C38" s="3" t="s">
        <v>737</v>
      </c>
      <c r="D38" s="46" t="s">
        <v>11</v>
      </c>
      <c r="E38" s="4" t="s">
        <v>383</v>
      </c>
      <c r="F38" s="5" t="s">
        <v>738</v>
      </c>
      <c r="G38" s="9" t="s">
        <v>295</v>
      </c>
      <c r="H38" s="315">
        <v>10000</v>
      </c>
      <c r="I38" s="315"/>
      <c r="J38" s="251">
        <v>36</v>
      </c>
      <c r="K38" s="315"/>
      <c r="L38" s="23"/>
      <c r="M38" s="23"/>
      <c r="N38" s="23"/>
      <c r="O38" s="23"/>
      <c r="P38" s="23"/>
    </row>
    <row r="39" spans="1:16" ht="15.75" customHeight="1" x14ac:dyDescent="0.25">
      <c r="A39" s="251">
        <v>37</v>
      </c>
      <c r="B39" s="2" t="s">
        <v>861</v>
      </c>
      <c r="C39" s="3" t="s">
        <v>855</v>
      </c>
      <c r="D39" s="46" t="s">
        <v>9</v>
      </c>
      <c r="E39" s="4" t="s">
        <v>733</v>
      </c>
      <c r="F39" s="5" t="s">
        <v>433</v>
      </c>
      <c r="G39" s="9"/>
      <c r="H39" s="315"/>
      <c r="I39" s="315">
        <v>9000</v>
      </c>
      <c r="J39" s="251">
        <v>37</v>
      </c>
      <c r="K39" s="315"/>
      <c r="L39" s="23"/>
      <c r="M39" s="23"/>
      <c r="N39" s="23"/>
      <c r="O39" s="23"/>
      <c r="P39" s="23"/>
    </row>
    <row r="40" spans="1:16" ht="15.75" customHeight="1" x14ac:dyDescent="0.25">
      <c r="A40" s="251">
        <v>38</v>
      </c>
      <c r="B40" s="2" t="s">
        <v>865</v>
      </c>
      <c r="C40" s="3" t="s">
        <v>758</v>
      </c>
      <c r="D40" s="46" t="s">
        <v>11</v>
      </c>
      <c r="E40" s="4" t="s">
        <v>226</v>
      </c>
      <c r="F40" s="5" t="s">
        <v>446</v>
      </c>
      <c r="G40" s="9"/>
      <c r="H40" s="315" t="s">
        <v>347</v>
      </c>
      <c r="I40" s="315"/>
      <c r="J40" s="251">
        <v>38</v>
      </c>
      <c r="K40" s="315"/>
      <c r="L40" s="23"/>
      <c r="M40" s="23"/>
      <c r="N40" s="23"/>
      <c r="O40" s="23"/>
      <c r="P40" s="23"/>
    </row>
    <row r="41" spans="1:16" ht="15.75" customHeight="1" x14ac:dyDescent="0.25">
      <c r="A41" s="251">
        <v>39</v>
      </c>
      <c r="B41" s="2" t="s">
        <v>827</v>
      </c>
      <c r="C41" s="3" t="s">
        <v>766</v>
      </c>
      <c r="D41" s="46" t="s">
        <v>9</v>
      </c>
      <c r="E41" s="4" t="s">
        <v>202</v>
      </c>
      <c r="F41" s="5" t="s">
        <v>236</v>
      </c>
      <c r="G41" s="9" t="s">
        <v>963</v>
      </c>
      <c r="H41" s="315">
        <v>23000</v>
      </c>
      <c r="I41" s="315"/>
      <c r="J41" s="251">
        <v>39</v>
      </c>
      <c r="K41" s="315"/>
      <c r="L41" s="23"/>
      <c r="M41" s="23"/>
      <c r="N41" s="23"/>
      <c r="O41" s="23"/>
      <c r="P41" s="23"/>
    </row>
    <row r="42" spans="1:16" ht="15.75" customHeight="1" x14ac:dyDescent="0.25">
      <c r="A42" s="251">
        <v>40</v>
      </c>
      <c r="B42" s="2" t="s">
        <v>866</v>
      </c>
      <c r="C42" s="3" t="s">
        <v>636</v>
      </c>
      <c r="D42" s="46" t="s">
        <v>9</v>
      </c>
      <c r="E42" s="4" t="s">
        <v>725</v>
      </c>
      <c r="F42" s="5" t="s">
        <v>120</v>
      </c>
      <c r="G42" s="9"/>
      <c r="H42" s="315" t="s">
        <v>347</v>
      </c>
      <c r="I42" s="315"/>
      <c r="J42" s="251">
        <v>40</v>
      </c>
      <c r="K42" s="315"/>
      <c r="L42" s="23"/>
      <c r="M42" s="23"/>
      <c r="N42" s="23"/>
      <c r="O42" s="23"/>
      <c r="P42" s="23"/>
    </row>
    <row r="43" spans="1:16" ht="15.75" customHeight="1" x14ac:dyDescent="0.25">
      <c r="A43" s="292">
        <v>41</v>
      </c>
      <c r="B43" s="230" t="s">
        <v>827</v>
      </c>
      <c r="C43" s="231" t="s">
        <v>825</v>
      </c>
      <c r="D43" s="232" t="s">
        <v>11</v>
      </c>
      <c r="E43" s="228" t="s">
        <v>202</v>
      </c>
      <c r="F43" s="228" t="s">
        <v>812</v>
      </c>
      <c r="G43" s="228"/>
      <c r="H43" s="316"/>
      <c r="I43" s="316"/>
      <c r="J43" s="292">
        <v>41</v>
      </c>
      <c r="K43" s="315"/>
      <c r="L43" s="23"/>
      <c r="M43" s="23"/>
      <c r="N43" s="23"/>
      <c r="O43" s="23"/>
      <c r="P43" s="23"/>
    </row>
    <row r="44" spans="1:16" ht="15.75" customHeight="1" x14ac:dyDescent="0.25">
      <c r="A44" s="292">
        <v>42</v>
      </c>
      <c r="B44" s="230" t="s">
        <v>336</v>
      </c>
      <c r="C44" s="231" t="s">
        <v>713</v>
      </c>
      <c r="D44" s="232" t="s">
        <v>9</v>
      </c>
      <c r="E44" s="228" t="s">
        <v>575</v>
      </c>
      <c r="F44" s="228" t="s">
        <v>714</v>
      </c>
      <c r="G44" s="228"/>
      <c r="H44" s="316"/>
      <c r="I44" s="316"/>
      <c r="J44" s="292">
        <v>42</v>
      </c>
      <c r="K44" s="315"/>
      <c r="L44" s="23"/>
      <c r="M44" s="23"/>
      <c r="N44" s="23"/>
      <c r="O44" s="23"/>
      <c r="P44" s="23"/>
    </row>
    <row r="45" spans="1:16" ht="15.75" customHeight="1" x14ac:dyDescent="0.25">
      <c r="A45" s="251">
        <v>43</v>
      </c>
      <c r="B45" s="2" t="s">
        <v>827</v>
      </c>
      <c r="C45" s="3" t="s">
        <v>773</v>
      </c>
      <c r="D45" s="46" t="s">
        <v>9</v>
      </c>
      <c r="E45" s="4" t="s">
        <v>383</v>
      </c>
      <c r="F45" s="5" t="s">
        <v>208</v>
      </c>
      <c r="G45" s="9" t="s">
        <v>592</v>
      </c>
      <c r="H45" s="315">
        <v>5000</v>
      </c>
      <c r="I45" s="315"/>
      <c r="J45" s="251">
        <v>43</v>
      </c>
      <c r="K45" s="315"/>
      <c r="L45" s="23"/>
      <c r="M45" s="23"/>
      <c r="N45" s="23"/>
      <c r="O45" s="23"/>
      <c r="P45" s="23"/>
    </row>
    <row r="46" spans="1:16" ht="15.75" customHeight="1" x14ac:dyDescent="0.25">
      <c r="A46" s="251">
        <v>44</v>
      </c>
      <c r="B46" s="2" t="s">
        <v>117</v>
      </c>
      <c r="C46" s="3" t="s">
        <v>658</v>
      </c>
      <c r="D46" s="46" t="s">
        <v>11</v>
      </c>
      <c r="E46" s="4" t="s">
        <v>127</v>
      </c>
      <c r="F46" s="5" t="s">
        <v>128</v>
      </c>
      <c r="G46" s="9"/>
      <c r="H46" s="315"/>
      <c r="I46" s="315">
        <v>13000</v>
      </c>
      <c r="J46" s="251">
        <v>44</v>
      </c>
      <c r="K46" s="315"/>
      <c r="L46" s="23"/>
      <c r="M46" s="23"/>
      <c r="N46" s="23"/>
      <c r="O46" s="23"/>
      <c r="P46" s="23"/>
    </row>
    <row r="47" spans="1:16" ht="15.75" customHeight="1" x14ac:dyDescent="0.25">
      <c r="A47" s="251">
        <v>45</v>
      </c>
      <c r="B47" s="2" t="s">
        <v>342</v>
      </c>
      <c r="C47" s="3" t="s">
        <v>690</v>
      </c>
      <c r="D47" s="46" t="s">
        <v>9</v>
      </c>
      <c r="E47" s="4" t="s">
        <v>793</v>
      </c>
      <c r="F47" s="5" t="s">
        <v>692</v>
      </c>
      <c r="G47" s="9" t="s">
        <v>39</v>
      </c>
      <c r="H47" s="315">
        <v>6000</v>
      </c>
      <c r="I47" s="315"/>
      <c r="J47" s="251">
        <v>45</v>
      </c>
      <c r="K47" s="315"/>
      <c r="L47" s="23"/>
      <c r="M47" s="23"/>
      <c r="N47" s="23"/>
      <c r="O47" s="23"/>
      <c r="P47" s="23"/>
    </row>
    <row r="48" spans="1:16" ht="15.75" customHeight="1" x14ac:dyDescent="0.25">
      <c r="A48" s="251">
        <v>46</v>
      </c>
      <c r="B48" s="2" t="s">
        <v>861</v>
      </c>
      <c r="C48" s="3" t="s">
        <v>856</v>
      </c>
      <c r="D48" s="46" t="s">
        <v>11</v>
      </c>
      <c r="E48" s="4" t="s">
        <v>429</v>
      </c>
      <c r="F48" s="5" t="s">
        <v>430</v>
      </c>
      <c r="G48" s="9"/>
      <c r="H48" s="315"/>
      <c r="I48" s="315">
        <v>15000</v>
      </c>
      <c r="J48" s="251">
        <v>46</v>
      </c>
      <c r="K48" s="315"/>
      <c r="L48" s="23"/>
      <c r="M48" s="23"/>
      <c r="N48" s="23"/>
      <c r="O48" s="23"/>
      <c r="P48" s="23"/>
    </row>
    <row r="49" spans="1:29" ht="15.75" customHeight="1" x14ac:dyDescent="0.25">
      <c r="A49" s="251">
        <v>47</v>
      </c>
      <c r="B49" s="2" t="s">
        <v>861</v>
      </c>
      <c r="C49" s="3" t="s">
        <v>858</v>
      </c>
      <c r="D49" s="46" t="s">
        <v>11</v>
      </c>
      <c r="E49" s="4" t="s">
        <v>8</v>
      </c>
      <c r="F49" s="5" t="s">
        <v>415</v>
      </c>
      <c r="G49" s="9"/>
      <c r="H49" s="315" t="s">
        <v>347</v>
      </c>
      <c r="I49" s="315"/>
      <c r="J49" s="251">
        <v>47</v>
      </c>
      <c r="K49" s="315"/>
      <c r="L49" s="23"/>
      <c r="M49" s="23"/>
      <c r="N49" s="23"/>
      <c r="O49" s="23"/>
      <c r="P49" s="23"/>
    </row>
    <row r="50" spans="1:29" ht="15.75" customHeight="1" x14ac:dyDescent="0.25">
      <c r="A50" s="292">
        <v>48</v>
      </c>
      <c r="B50" s="230" t="s">
        <v>710</v>
      </c>
      <c r="C50" s="231" t="s">
        <v>711</v>
      </c>
      <c r="D50" s="232" t="s">
        <v>9</v>
      </c>
      <c r="E50" s="228" t="s">
        <v>816</v>
      </c>
      <c r="F50" s="228" t="s">
        <v>712</v>
      </c>
      <c r="G50" s="228"/>
      <c r="H50" s="320"/>
      <c r="I50" s="320"/>
      <c r="J50" s="292">
        <v>48</v>
      </c>
      <c r="K50" s="315"/>
      <c r="L50" s="23"/>
      <c r="M50" s="23"/>
      <c r="N50" s="23"/>
      <c r="O50" s="23"/>
      <c r="P50" s="23"/>
    </row>
    <row r="51" spans="1:29" ht="15.75" customHeight="1" x14ac:dyDescent="0.25">
      <c r="A51" s="251">
        <v>49</v>
      </c>
      <c r="B51" s="2" t="s">
        <v>861</v>
      </c>
      <c r="C51" s="3" t="s">
        <v>853</v>
      </c>
      <c r="D51" s="46" t="s">
        <v>9</v>
      </c>
      <c r="E51" s="4" t="s">
        <v>744</v>
      </c>
      <c r="F51" s="5" t="s">
        <v>745</v>
      </c>
      <c r="G51" s="9"/>
      <c r="H51" s="315"/>
      <c r="I51" s="315">
        <v>49000</v>
      </c>
      <c r="J51" s="251">
        <v>49</v>
      </c>
      <c r="K51" s="315"/>
      <c r="L51" s="129"/>
      <c r="M51" s="129"/>
      <c r="N51" s="129"/>
      <c r="O51" s="129"/>
      <c r="P51" s="129"/>
    </row>
    <row r="52" spans="1:29" ht="15.75" customHeight="1" x14ac:dyDescent="0.25">
      <c r="A52" s="251">
        <v>50</v>
      </c>
      <c r="B52" s="2" t="s">
        <v>827</v>
      </c>
      <c r="C52" s="3" t="s">
        <v>786</v>
      </c>
      <c r="D52" s="46" t="s">
        <v>11</v>
      </c>
      <c r="E52" s="4" t="s">
        <v>332</v>
      </c>
      <c r="F52" s="5" t="s">
        <v>787</v>
      </c>
      <c r="G52" s="9" t="s">
        <v>962</v>
      </c>
      <c r="H52" s="315">
        <v>24000</v>
      </c>
      <c r="I52" s="315"/>
      <c r="J52" s="251">
        <v>50</v>
      </c>
      <c r="K52" s="315"/>
      <c r="L52" s="23"/>
      <c r="M52" s="23"/>
      <c r="N52" s="23"/>
      <c r="O52" s="23"/>
      <c r="P52" s="23"/>
    </row>
    <row r="53" spans="1:29" ht="15.75" customHeight="1" thickBot="1" x14ac:dyDescent="0.3">
      <c r="A53" s="251">
        <v>51</v>
      </c>
      <c r="B53" s="2" t="s">
        <v>342</v>
      </c>
      <c r="C53" s="3" t="s">
        <v>698</v>
      </c>
      <c r="D53" s="46" t="s">
        <v>9</v>
      </c>
      <c r="E53" s="4" t="s">
        <v>409</v>
      </c>
      <c r="F53" s="5" t="s">
        <v>958</v>
      </c>
      <c r="G53" s="9"/>
      <c r="H53" s="315"/>
      <c r="I53" s="315">
        <v>5000</v>
      </c>
      <c r="J53" s="251">
        <v>51</v>
      </c>
      <c r="K53" s="315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</row>
    <row r="54" spans="1:29" s="38" customFormat="1" ht="15.75" customHeight="1" thickBot="1" x14ac:dyDescent="0.3">
      <c r="A54" s="112"/>
      <c r="B54" s="1"/>
      <c r="C54" s="30"/>
      <c r="D54" s="43"/>
      <c r="E54" s="1"/>
      <c r="F54" s="54"/>
      <c r="G54" s="54"/>
      <c r="H54" s="314">
        <f>SUM(H3:H53)</f>
        <v>217500</v>
      </c>
      <c r="I54" s="314">
        <f>SUM(I3:I53)</f>
        <v>133000</v>
      </c>
      <c r="J54" s="112"/>
      <c r="K54" s="314">
        <f>SUM(K3:K53)</f>
        <v>0</v>
      </c>
    </row>
    <row r="55" spans="1:29" s="38" customFormat="1" ht="15.75" customHeight="1" x14ac:dyDescent="0.25">
      <c r="A55" s="112"/>
      <c r="B55" s="1"/>
      <c r="C55" s="30"/>
      <c r="D55" s="43"/>
      <c r="E55" s="1"/>
      <c r="F55" s="1"/>
      <c r="G55" s="1" t="s">
        <v>612</v>
      </c>
      <c r="H55" s="141">
        <v>51</v>
      </c>
      <c r="I55" s="1"/>
      <c r="J55" s="112"/>
      <c r="K55" s="1"/>
    </row>
    <row r="56" spans="1:29" ht="15.75" customHeight="1" x14ac:dyDescent="0.25">
      <c r="E56" s="181"/>
      <c r="F56" s="248">
        <f>+H56/H55</f>
        <v>0.88235294117647056</v>
      </c>
      <c r="G56" s="246" t="s">
        <v>301</v>
      </c>
      <c r="H56" s="246">
        <v>45</v>
      </c>
      <c r="I56" s="247">
        <f>+H54/H56</f>
        <v>4833.333333333333</v>
      </c>
    </row>
    <row r="57" spans="1:29" ht="15.75" customHeight="1" x14ac:dyDescent="0.25">
      <c r="E57" s="181"/>
      <c r="F57" s="248">
        <f>+H57/H56</f>
        <v>0.44444444444444442</v>
      </c>
      <c r="G57" s="246" t="s">
        <v>302</v>
      </c>
      <c r="H57" s="246">
        <v>20</v>
      </c>
      <c r="I57" s="247">
        <f>+H54/H57</f>
        <v>10875</v>
      </c>
    </row>
    <row r="58" spans="1:29" ht="15.75" customHeight="1" x14ac:dyDescent="0.25">
      <c r="E58" s="181"/>
      <c r="F58" s="181"/>
      <c r="G58" s="181" t="s">
        <v>304</v>
      </c>
      <c r="H58" s="181">
        <v>0</v>
      </c>
      <c r="I58" s="181"/>
    </row>
    <row r="88" spans="1:48" s="141" customFormat="1" ht="15.75" customHeight="1" x14ac:dyDescent="0.25">
      <c r="A88" s="112"/>
      <c r="B88" s="1"/>
      <c r="C88" s="30"/>
      <c r="D88" s="43"/>
      <c r="E88" s="1"/>
      <c r="F88" s="1"/>
      <c r="G88" s="34"/>
      <c r="I88" s="1"/>
      <c r="J88" s="11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s="141" customFormat="1" ht="15.75" customHeight="1" x14ac:dyDescent="0.25">
      <c r="A89" s="112"/>
      <c r="B89" s="1"/>
      <c r="C89" s="30"/>
      <c r="D89" s="43"/>
      <c r="E89" s="1"/>
      <c r="F89" s="1"/>
      <c r="G89" s="34"/>
      <c r="I89" s="1"/>
      <c r="J89" s="11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</sheetData>
  <mergeCells count="1">
    <mergeCell ref="A1:F1"/>
  </mergeCells>
  <pageMargins left="0.25" right="0.25" top="0.75" bottom="0.75" header="0.3" footer="0.3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16</vt:i4>
      </vt:variant>
    </vt:vector>
  </HeadingPairs>
  <TitlesOfParts>
    <vt:vector size="35" baseType="lpstr">
      <vt:lpstr>Preinscripción</vt:lpstr>
      <vt:lpstr>Seguimiento Catálogo</vt:lpstr>
      <vt:lpstr>Por Nº de Lote</vt:lpstr>
      <vt:lpstr>Llegadas</vt:lpstr>
      <vt:lpstr>Subastadores+Reservas</vt:lpstr>
      <vt:lpstr>Para Videocenter</vt:lpstr>
      <vt:lpstr>Bajadas</vt:lpstr>
      <vt:lpstr>Results Ring</vt:lpstr>
      <vt:lpstr>Results para Web</vt:lpstr>
      <vt:lpstr>Results Por Presentador</vt:lpstr>
      <vt:lpstr>Por Comprador</vt:lpstr>
      <vt:lpstr>Por Vendedor</vt:lpstr>
      <vt:lpstr>Results Vivos+Facturación</vt:lpstr>
      <vt:lpstr>Autorizados</vt:lpstr>
      <vt:lpstr>Inscritos Bonos</vt:lpstr>
      <vt:lpstr>Matrículas + Nombres</vt:lpstr>
      <vt:lpstr>Para Web Insc1Carr</vt:lpstr>
      <vt:lpstr>Finales para Web</vt:lpstr>
      <vt:lpstr>Histórico</vt:lpstr>
      <vt:lpstr>Bajadas!Área_de_impresión</vt:lpstr>
      <vt:lpstr>'Finales para Web'!Área_de_impresión</vt:lpstr>
      <vt:lpstr>Histórico!Área_de_impresión</vt:lpstr>
      <vt:lpstr>'Inscritos Bonos'!Área_de_impresión</vt:lpstr>
      <vt:lpstr>Llegadas!Área_de_impresión</vt:lpstr>
      <vt:lpstr>'Matrículas + Nombres'!Área_de_impresión</vt:lpstr>
      <vt:lpstr>'Para Web Insc1Carr'!Área_de_impresión</vt:lpstr>
      <vt:lpstr>'Por Comprador'!Área_de_impresión</vt:lpstr>
      <vt:lpstr>'Por Nº de Lote'!Área_de_impresión</vt:lpstr>
      <vt:lpstr>'Por Vendedor'!Área_de_impresión</vt:lpstr>
      <vt:lpstr>Preinscripción!Área_de_impresión</vt:lpstr>
      <vt:lpstr>'Results para Web'!Área_de_impresión</vt:lpstr>
      <vt:lpstr>'Results Por Presentador'!Área_de_impresión</vt:lpstr>
      <vt:lpstr>'Results Ring'!Área_de_impresión</vt:lpstr>
      <vt:lpstr>'Results Vivos+Facturación'!Área_de_impresión</vt:lpstr>
      <vt:lpstr>'Seguimiento Catálogo'!Área_de_impresión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ACPSIE</dc:creator>
  <cp:lastModifiedBy>usuario</cp:lastModifiedBy>
  <cp:lastPrinted>2024-03-21T09:49:36Z</cp:lastPrinted>
  <dcterms:created xsi:type="dcterms:W3CDTF">2016-04-27T10:05:22Z</dcterms:created>
  <dcterms:modified xsi:type="dcterms:W3CDTF">2024-05-06T09:30:29Z</dcterms:modified>
</cp:coreProperties>
</file>